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c_nas\обменник\users-obmen\Гирев\Ведомость\февраль\"/>
    </mc:Choice>
  </mc:AlternateContent>
  <xr:revisionPtr revIDLastSave="0" documentId="13_ncr:1_{765FC3CC-98D9-4AFC-8D53-04F6BF2AE96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емест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7" i="1" l="1"/>
  <c r="M47" i="1"/>
  <c r="L48" i="1"/>
  <c r="M48" i="1"/>
  <c r="O45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12" i="1"/>
  <c r="N44" i="1"/>
  <c r="O44" i="1"/>
  <c r="E47" i="1"/>
  <c r="F47" i="1"/>
  <c r="G47" i="1"/>
  <c r="H47" i="1"/>
  <c r="I47" i="1"/>
  <c r="J47" i="1"/>
  <c r="K47" i="1"/>
  <c r="E48" i="1"/>
  <c r="F48" i="1"/>
  <c r="G48" i="1"/>
  <c r="H48" i="1"/>
  <c r="I48" i="1"/>
  <c r="J48" i="1"/>
  <c r="K48" i="1"/>
  <c r="D48" i="1"/>
  <c r="D47" i="1"/>
  <c r="P47" i="1" l="1"/>
  <c r="P48" i="1"/>
  <c r="P44" i="1"/>
</calcChain>
</file>

<file path=xl/sharedStrings.xml><?xml version="1.0" encoding="utf-8"?>
<sst xmlns="http://schemas.openxmlformats.org/spreadsheetml/2006/main" count="66" uniqueCount="62">
  <si>
    <t>Таблица № 1</t>
  </si>
  <si>
    <t>КГА ПОУ "Владивостокский судостроительный колледж"</t>
  </si>
  <si>
    <t>С В Е Д Е Н И Я</t>
  </si>
  <si>
    <t xml:space="preserve">успеваемости студентов группы   </t>
  </si>
  <si>
    <t>Поряд. №</t>
  </si>
  <si>
    <t>Фамилия, имя и отчество учащегося</t>
  </si>
  <si>
    <t>№ студенческого</t>
  </si>
  <si>
    <t>Учебные дисциплины, модули, Ф.И.О. преподавателей</t>
  </si>
  <si>
    <t>Пропущен/часов</t>
  </si>
  <si>
    <t>Средний балл</t>
  </si>
  <si>
    <t>Примечание</t>
  </si>
  <si>
    <t>В С Е Г О</t>
  </si>
  <si>
    <t>Без уважительной причины</t>
  </si>
  <si>
    <t>Итого пропусков занятий по группе</t>
  </si>
  <si>
    <t>Пропуски занятий без уважительной причине на 1 студента</t>
  </si>
  <si>
    <t xml:space="preserve">Средние показатели по группе </t>
  </si>
  <si>
    <t>Качество знаний</t>
  </si>
  <si>
    <t>%  успеваемости</t>
  </si>
  <si>
    <t>Дата</t>
  </si>
  <si>
    <t>г.</t>
  </si>
  <si>
    <t>Примечание:</t>
  </si>
  <si>
    <t>"0" - неаттестация по дисциплине</t>
  </si>
  <si>
    <t>Барвинок Л.С.</t>
  </si>
  <si>
    <t>Б-544</t>
  </si>
  <si>
    <t>Б-568</t>
  </si>
  <si>
    <t>Б-543</t>
  </si>
  <si>
    <t>Б-541</t>
  </si>
  <si>
    <t>З-166</t>
  </si>
  <si>
    <t>К-945</t>
  </si>
  <si>
    <t>К-944</t>
  </si>
  <si>
    <t>К-942</t>
  </si>
  <si>
    <t>М-567</t>
  </si>
  <si>
    <t>М-540</t>
  </si>
  <si>
    <t>М-539</t>
  </si>
  <si>
    <t>М-538</t>
  </si>
  <si>
    <t>М-537</t>
  </si>
  <si>
    <t>П-483</t>
  </si>
  <si>
    <t>С-653</t>
  </si>
  <si>
    <t>Т-259</t>
  </si>
  <si>
    <t>Т-258</t>
  </si>
  <si>
    <t>Ф-141</t>
  </si>
  <si>
    <t>Ч-149</t>
  </si>
  <si>
    <t>Ш-257</t>
  </si>
  <si>
    <t>Ш-256</t>
  </si>
  <si>
    <t>Ж-82</t>
  </si>
  <si>
    <t>К-1039</t>
  </si>
  <si>
    <t>Б-609</t>
  </si>
  <si>
    <t>Иностранный язык в проф. деятельности</t>
  </si>
  <si>
    <t>Физическая культура</t>
  </si>
  <si>
    <t>Даниленко Ю.В.</t>
  </si>
  <si>
    <t>З-190</t>
  </si>
  <si>
    <t>Качество знаний                                    (для преподавателей)</t>
  </si>
  <si>
    <t>%  успеваемости                                    (для преподавателей)</t>
  </si>
  <si>
    <t xml:space="preserve">  2025 – 2026 учебного года</t>
  </si>
  <si>
    <t>Стратегическая логистика</t>
  </si>
  <si>
    <t>осв.</t>
  </si>
  <si>
    <t>Адаптация на рынке труда</t>
  </si>
  <si>
    <t>МДК 04.01</t>
  </si>
  <si>
    <t xml:space="preserve">Анализ финансово-хозяйственной деятельности </t>
  </si>
  <si>
    <t>за январь-февраль</t>
  </si>
  <si>
    <t>МДК 04.02</t>
  </si>
  <si>
    <t xml:space="preserve">05 марта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</si>
</sst>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DAB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 textRotation="90" wrapText="1"/>
      <protection hidden="1"/>
    </xf>
    <xf numFmtId="0" fontId="2" fillId="0" borderId="13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Protection="1">
      <protection hidden="1"/>
    </xf>
    <xf numFmtId="0" fontId="8" fillId="0" borderId="14" xfId="0" applyFont="1" applyBorder="1" applyAlignment="1" applyProtection="1">
      <alignment horizontal="center" wrapText="1"/>
      <protection hidden="1"/>
    </xf>
    <xf numFmtId="0" fontId="8" fillId="0" borderId="15" xfId="0" applyFont="1" applyBorder="1" applyAlignment="1" applyProtection="1">
      <alignment horizontal="center" wrapText="1"/>
      <protection hidden="1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hidden="1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hidden="1"/>
    </xf>
    <xf numFmtId="0" fontId="3" fillId="0" borderId="23" xfId="0" applyFont="1" applyFill="1" applyBorder="1" applyAlignment="1" applyProtection="1">
      <alignment vertical="top" wrapText="1"/>
      <protection hidden="1"/>
    </xf>
    <xf numFmtId="0" fontId="3" fillId="0" borderId="14" xfId="0" applyFont="1" applyFill="1" applyBorder="1" applyAlignment="1" applyProtection="1">
      <alignment horizontal="center" vertical="top" wrapText="1"/>
      <protection hidden="1"/>
    </xf>
    <xf numFmtId="0" fontId="3" fillId="4" borderId="28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2" fillId="0" borderId="19" xfId="0" applyFont="1" applyBorder="1" applyAlignment="1" applyProtection="1">
      <alignment horizontal="center" vertical="top" wrapText="1"/>
      <protection hidden="1"/>
    </xf>
    <xf numFmtId="0" fontId="6" fillId="0" borderId="12" xfId="0" applyFont="1" applyBorder="1" applyAlignment="1" applyProtection="1">
      <alignment horizontal="center" textRotation="90" wrapText="1"/>
      <protection locked="0"/>
    </xf>
    <xf numFmtId="0" fontId="7" fillId="0" borderId="12" xfId="0" applyFont="1" applyBorder="1" applyAlignment="1" applyProtection="1">
      <alignment horizontal="center" textRotation="90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3" fillId="0" borderId="20" xfId="0" applyFont="1" applyBorder="1" applyProtection="1">
      <protection locked="0"/>
    </xf>
    <xf numFmtId="0" fontId="0" fillId="0" borderId="20" xfId="0" applyBorder="1" applyProtection="1">
      <protection hidden="1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20" xfId="0" applyFont="1" applyBorder="1" applyProtection="1">
      <protection hidden="1"/>
    </xf>
    <xf numFmtId="0" fontId="4" fillId="0" borderId="20" xfId="0" applyFont="1" applyBorder="1" applyProtection="1">
      <protection hidden="1"/>
    </xf>
    <xf numFmtId="0" fontId="9" fillId="0" borderId="20" xfId="0" applyFont="1" applyBorder="1" applyProtection="1">
      <protection locked="0"/>
    </xf>
    <xf numFmtId="0" fontId="10" fillId="0" borderId="20" xfId="0" applyFont="1" applyBorder="1" applyAlignment="1">
      <alignment vertical="top" wrapText="1"/>
    </xf>
    <xf numFmtId="0" fontId="4" fillId="0" borderId="20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5" borderId="0" xfId="0" applyFont="1" applyFill="1" applyAlignme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textRotation="90" wrapText="1"/>
      <protection hidden="1"/>
    </xf>
    <xf numFmtId="0" fontId="1" fillId="0" borderId="10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11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textRotation="90" wrapText="1"/>
      <protection hidden="1"/>
    </xf>
    <xf numFmtId="0" fontId="3" fillId="0" borderId="10" xfId="0" applyFont="1" applyBorder="1" applyAlignment="1" applyProtection="1">
      <alignment horizontal="center" vertical="center" textRotation="90" wrapText="1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vertical="top" wrapText="1"/>
      <protection hidden="1"/>
    </xf>
    <xf numFmtId="0" fontId="3" fillId="0" borderId="7" xfId="0" applyFont="1" applyBorder="1" applyAlignment="1" applyProtection="1">
      <alignment vertical="top" wrapText="1"/>
      <protection hidden="1"/>
    </xf>
    <xf numFmtId="0" fontId="3" fillId="0" borderId="23" xfId="0" applyFont="1" applyBorder="1" applyAlignment="1" applyProtection="1">
      <alignment horizontal="left" vertical="top" wrapText="1"/>
      <protection hidden="1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3" fillId="0" borderId="24" xfId="0" applyFont="1" applyBorder="1" applyAlignment="1" applyProtection="1">
      <alignment horizontal="center" vertical="top" wrapText="1"/>
      <protection hidden="1"/>
    </xf>
    <xf numFmtId="0" fontId="11" fillId="0" borderId="25" xfId="0" applyFont="1" applyBorder="1" applyAlignment="1" applyProtection="1">
      <alignment horizontal="center" vertical="center" wrapText="1"/>
      <protection hidden="1"/>
    </xf>
    <xf numFmtId="0" fontId="11" fillId="0" borderId="26" xfId="0" applyFont="1" applyBorder="1" applyAlignment="1" applyProtection="1">
      <alignment horizontal="center" vertical="center" wrapText="1"/>
      <protection hidden="1"/>
    </xf>
    <xf numFmtId="0" fontId="11" fillId="0" borderId="27" xfId="0" applyFont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top" wrapText="1"/>
      <protection hidden="1"/>
    </xf>
    <xf numFmtId="0" fontId="11" fillId="0" borderId="16" xfId="0" applyFont="1" applyBorder="1" applyAlignment="1" applyProtection="1">
      <alignment horizontal="center" vertical="top" wrapText="1"/>
      <protection hidden="1"/>
    </xf>
    <xf numFmtId="0" fontId="11" fillId="0" borderId="14" xfId="0" applyFont="1" applyBorder="1" applyAlignment="1" applyProtection="1">
      <alignment horizontal="center" vertical="top" wrapText="1"/>
      <protection hidden="1"/>
    </xf>
    <xf numFmtId="0" fontId="12" fillId="0" borderId="23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2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Protection="1"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12" fillId="0" borderId="29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1">
    <dxf>
      <font>
        <color auto="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tabSelected="1" topLeftCell="A4" zoomScale="90" zoomScaleNormal="90" workbookViewId="0">
      <selection activeCell="B12" sqref="B12:B36"/>
    </sheetView>
  </sheetViews>
  <sheetFormatPr defaultColWidth="9.140625" defaultRowHeight="15" x14ac:dyDescent="0.25"/>
  <cols>
    <col min="1" max="1" width="4.140625" style="1" customWidth="1"/>
    <col min="2" max="2" width="24" style="1" customWidth="1"/>
    <col min="3" max="3" width="8.140625" style="1" customWidth="1"/>
    <col min="4" max="4" width="5" style="1" customWidth="1"/>
    <col min="5" max="5" width="5.42578125" style="1" customWidth="1"/>
    <col min="6" max="7" width="5" style="1" customWidth="1"/>
    <col min="8" max="8" width="5.140625" style="1" customWidth="1"/>
    <col min="9" max="9" width="5" style="1" customWidth="1"/>
    <col min="10" max="10" width="5.5703125" style="1" customWidth="1"/>
    <col min="11" max="13" width="5" style="1" customWidth="1"/>
    <col min="14" max="14" width="6" style="1" customWidth="1"/>
    <col min="15" max="15" width="6.140625" style="1" customWidth="1"/>
    <col min="16" max="16" width="5" style="1" customWidth="1"/>
    <col min="17" max="17" width="7.5703125" style="1" customWidth="1"/>
    <col min="18" max="18" width="9.140625" style="1" customWidth="1"/>
    <col min="19" max="16384" width="9.140625" style="1"/>
  </cols>
  <sheetData>
    <row r="1" spans="1:20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0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0" ht="8.2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20" ht="15.75" x14ac:dyDescent="0.25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0" ht="15.75" x14ac:dyDescent="0.25">
      <c r="A5" s="2"/>
      <c r="B5" s="2"/>
      <c r="C5" s="2"/>
      <c r="D5" s="2"/>
      <c r="E5" s="2"/>
      <c r="F5" s="2"/>
      <c r="G5" s="60" t="s">
        <v>3</v>
      </c>
      <c r="H5" s="60"/>
      <c r="I5" s="60"/>
      <c r="J5" s="60"/>
      <c r="K5" s="60"/>
      <c r="L5" s="44"/>
      <c r="N5" s="2"/>
      <c r="O5" s="2"/>
      <c r="P5" s="2"/>
      <c r="Q5" s="2"/>
    </row>
    <row r="6" spans="1:20" ht="9.7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1:20" x14ac:dyDescent="0.25">
      <c r="B7" s="3"/>
      <c r="C7" s="3"/>
      <c r="D7" s="3"/>
      <c r="E7" s="75" t="s">
        <v>59</v>
      </c>
      <c r="F7" s="75"/>
      <c r="G7" s="75"/>
      <c r="H7" s="75"/>
      <c r="I7" s="75"/>
      <c r="J7" s="57" t="s">
        <v>53</v>
      </c>
      <c r="K7" s="57"/>
      <c r="L7" s="57"/>
      <c r="M7" s="57"/>
      <c r="N7" s="57"/>
      <c r="O7" s="3"/>
      <c r="P7" s="3"/>
      <c r="Q7" s="3"/>
    </row>
    <row r="8" spans="1:20" ht="15.75" thickBot="1" x14ac:dyDescent="0.3">
      <c r="A8" s="4"/>
    </row>
    <row r="9" spans="1:20" ht="44.25" customHeight="1" thickBot="1" x14ac:dyDescent="0.3">
      <c r="A9" s="63" t="s">
        <v>4</v>
      </c>
      <c r="B9" s="65" t="s">
        <v>5</v>
      </c>
      <c r="C9" s="67" t="s">
        <v>6</v>
      </c>
      <c r="D9" s="69" t="s">
        <v>7</v>
      </c>
      <c r="E9" s="70"/>
      <c r="F9" s="70"/>
      <c r="G9" s="70"/>
      <c r="H9" s="70"/>
      <c r="I9" s="70"/>
      <c r="J9" s="70"/>
      <c r="K9" s="70"/>
      <c r="L9" s="70"/>
      <c r="M9" s="70"/>
      <c r="N9" s="71" t="s">
        <v>8</v>
      </c>
      <c r="O9" s="72"/>
      <c r="P9" s="73" t="s">
        <v>9</v>
      </c>
      <c r="Q9" s="73" t="s">
        <v>10</v>
      </c>
    </row>
    <row r="10" spans="1:20" ht="117" customHeight="1" thickBot="1" x14ac:dyDescent="0.3">
      <c r="A10" s="64"/>
      <c r="B10" s="66"/>
      <c r="C10" s="68"/>
      <c r="D10" s="42" t="s">
        <v>48</v>
      </c>
      <c r="E10" s="42" t="s">
        <v>47</v>
      </c>
      <c r="F10" s="42" t="s">
        <v>58</v>
      </c>
      <c r="G10" s="42" t="s">
        <v>54</v>
      </c>
      <c r="H10" s="42" t="s">
        <v>56</v>
      </c>
      <c r="I10" s="42" t="s">
        <v>57</v>
      </c>
      <c r="J10" s="43" t="s">
        <v>60</v>
      </c>
      <c r="K10" s="43"/>
      <c r="L10" s="43"/>
      <c r="M10" s="43"/>
      <c r="N10" s="5" t="s">
        <v>11</v>
      </c>
      <c r="O10" s="6" t="s">
        <v>12</v>
      </c>
      <c r="P10" s="74"/>
      <c r="Q10" s="74"/>
      <c r="T10" s="7"/>
    </row>
    <row r="11" spans="1:20" ht="15.75" thickBot="1" x14ac:dyDescent="0.3">
      <c r="A11" s="9">
        <v>1</v>
      </c>
      <c r="B11" s="8">
        <v>2</v>
      </c>
      <c r="C11" s="9">
        <v>3</v>
      </c>
      <c r="D11" s="9">
        <v>4</v>
      </c>
      <c r="E11" s="8">
        <v>5</v>
      </c>
      <c r="F11" s="9">
        <v>6</v>
      </c>
      <c r="G11" s="8">
        <v>8</v>
      </c>
      <c r="H11" s="9">
        <v>9</v>
      </c>
      <c r="I11" s="9">
        <v>12</v>
      </c>
      <c r="J11" s="9">
        <v>13</v>
      </c>
      <c r="K11" s="8">
        <v>14</v>
      </c>
      <c r="L11" s="9">
        <v>18</v>
      </c>
      <c r="M11" s="9">
        <v>19</v>
      </c>
      <c r="N11" s="8">
        <v>20</v>
      </c>
      <c r="O11" s="9">
        <v>21</v>
      </c>
      <c r="P11" s="9">
        <v>22</v>
      </c>
      <c r="Q11" s="8">
        <v>23</v>
      </c>
    </row>
    <row r="12" spans="1:20" ht="15.75" x14ac:dyDescent="0.25">
      <c r="A12" s="41">
        <v>1</v>
      </c>
      <c r="B12" s="49"/>
      <c r="C12" s="45" t="s">
        <v>23</v>
      </c>
      <c r="D12" s="10">
        <v>5</v>
      </c>
      <c r="E12" s="11">
        <v>5</v>
      </c>
      <c r="F12" s="11">
        <v>5</v>
      </c>
      <c r="G12" s="11">
        <v>5</v>
      </c>
      <c r="H12" s="11">
        <v>5</v>
      </c>
      <c r="I12" s="11">
        <v>4</v>
      </c>
      <c r="J12" s="10">
        <v>5</v>
      </c>
      <c r="K12" s="11"/>
      <c r="L12" s="11"/>
      <c r="M12" s="11"/>
      <c r="N12" s="12">
        <v>28</v>
      </c>
      <c r="O12" s="12">
        <v>0</v>
      </c>
      <c r="P12" s="13">
        <f t="shared" ref="P12:P43" si="0">IF(COUNTIF(D12:M12,"")=16,"",AVERAGE(D12:M12))</f>
        <v>4.8571428571428568</v>
      </c>
      <c r="Q12" s="14"/>
    </row>
    <row r="13" spans="1:20" ht="15.75" x14ac:dyDescent="0.25">
      <c r="A13" s="15">
        <v>2</v>
      </c>
      <c r="B13" s="19"/>
      <c r="C13" s="46" t="s">
        <v>46</v>
      </c>
      <c r="D13" s="10">
        <v>4</v>
      </c>
      <c r="E13" s="11">
        <v>4</v>
      </c>
      <c r="F13" s="11">
        <v>3</v>
      </c>
      <c r="G13" s="11">
        <v>4</v>
      </c>
      <c r="H13" s="11">
        <v>4</v>
      </c>
      <c r="I13" s="11">
        <v>3</v>
      </c>
      <c r="J13" s="10">
        <v>4</v>
      </c>
      <c r="K13" s="11"/>
      <c r="L13" s="11"/>
      <c r="M13" s="11"/>
      <c r="N13" s="12">
        <v>62</v>
      </c>
      <c r="O13" s="12">
        <v>28</v>
      </c>
      <c r="P13" s="13">
        <f t="shared" si="0"/>
        <v>3.7142857142857144</v>
      </c>
      <c r="Q13" s="16"/>
    </row>
    <row r="14" spans="1:20" ht="15.75" x14ac:dyDescent="0.25">
      <c r="A14" s="15">
        <v>3</v>
      </c>
      <c r="B14" s="50"/>
      <c r="C14" s="51" t="s">
        <v>24</v>
      </c>
      <c r="D14" s="10">
        <v>5</v>
      </c>
      <c r="E14" s="11">
        <v>4</v>
      </c>
      <c r="F14" s="11">
        <v>3</v>
      </c>
      <c r="G14" s="11">
        <v>4</v>
      </c>
      <c r="H14" s="11">
        <v>4</v>
      </c>
      <c r="I14" s="11">
        <v>4</v>
      </c>
      <c r="J14" s="10">
        <v>4</v>
      </c>
      <c r="K14" s="11"/>
      <c r="L14" s="11"/>
      <c r="M14" s="11"/>
      <c r="N14" s="12">
        <v>16</v>
      </c>
      <c r="O14" s="12">
        <v>16</v>
      </c>
      <c r="P14" s="13">
        <f t="shared" si="0"/>
        <v>4</v>
      </c>
      <c r="Q14" s="16"/>
    </row>
    <row r="15" spans="1:20" ht="15.75" hidden="1" x14ac:dyDescent="0.25">
      <c r="A15" s="15">
        <v>4</v>
      </c>
      <c r="B15" s="47"/>
      <c r="C15" s="46" t="s">
        <v>25</v>
      </c>
      <c r="D15" s="10"/>
      <c r="E15" s="11"/>
      <c r="F15" s="11"/>
      <c r="G15" s="11"/>
      <c r="H15" s="11"/>
      <c r="I15" s="11"/>
      <c r="J15" s="10"/>
      <c r="K15" s="11"/>
      <c r="L15" s="11"/>
      <c r="M15" s="11"/>
      <c r="N15" s="12"/>
      <c r="O15" s="12"/>
      <c r="P15" s="13" t="e">
        <f t="shared" si="0"/>
        <v>#DIV/0!</v>
      </c>
      <c r="Q15" s="16"/>
    </row>
    <row r="16" spans="1:20" ht="15.75" x14ac:dyDescent="0.25">
      <c r="A16" s="15">
        <v>5</v>
      </c>
      <c r="B16" s="50"/>
      <c r="C16" s="46" t="s">
        <v>26</v>
      </c>
      <c r="D16" s="10">
        <v>0</v>
      </c>
      <c r="E16" s="11">
        <v>0</v>
      </c>
      <c r="F16" s="11">
        <v>0</v>
      </c>
      <c r="G16" s="11">
        <v>0</v>
      </c>
      <c r="H16" s="11">
        <v>0</v>
      </c>
      <c r="I16" s="11">
        <v>4</v>
      </c>
      <c r="J16" s="10">
        <v>0</v>
      </c>
      <c r="K16" s="11"/>
      <c r="L16" s="11"/>
      <c r="M16" s="11"/>
      <c r="N16" s="12">
        <v>66</v>
      </c>
      <c r="O16" s="12">
        <v>66</v>
      </c>
      <c r="P16" s="13">
        <f t="shared" si="0"/>
        <v>0.5714285714285714</v>
      </c>
      <c r="Q16" s="16"/>
    </row>
    <row r="17" spans="1:17" ht="15.75" x14ac:dyDescent="0.25">
      <c r="A17" s="15">
        <v>6</v>
      </c>
      <c r="B17" s="52"/>
      <c r="C17" s="53" t="s">
        <v>44</v>
      </c>
      <c r="D17" s="10">
        <v>5</v>
      </c>
      <c r="E17" s="11">
        <v>0</v>
      </c>
      <c r="F17" s="11">
        <v>4</v>
      </c>
      <c r="G17" s="11">
        <v>4</v>
      </c>
      <c r="H17" s="11">
        <v>5</v>
      </c>
      <c r="I17" s="11">
        <v>4</v>
      </c>
      <c r="J17" s="10">
        <v>4</v>
      </c>
      <c r="K17" s="11"/>
      <c r="L17" s="11"/>
      <c r="M17" s="11"/>
      <c r="N17" s="12">
        <v>22</v>
      </c>
      <c r="O17" s="12">
        <v>22</v>
      </c>
      <c r="P17" s="13">
        <f t="shared" si="0"/>
        <v>3.7142857142857144</v>
      </c>
      <c r="Q17" s="16"/>
    </row>
    <row r="18" spans="1:17" ht="15.75" hidden="1" x14ac:dyDescent="0.25">
      <c r="A18" s="15">
        <v>8</v>
      </c>
      <c r="B18" s="52"/>
      <c r="C18" s="53" t="s">
        <v>50</v>
      </c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3" t="e">
        <f t="shared" si="0"/>
        <v>#DIV/0!</v>
      </c>
      <c r="Q18" s="16"/>
    </row>
    <row r="19" spans="1:17" ht="15.75" x14ac:dyDescent="0.25">
      <c r="A19" s="15">
        <v>7</v>
      </c>
      <c r="B19" s="52"/>
      <c r="C19" s="53" t="s">
        <v>27</v>
      </c>
      <c r="D19" s="10">
        <v>3</v>
      </c>
      <c r="E19" s="11">
        <v>4</v>
      </c>
      <c r="F19" s="11">
        <v>3</v>
      </c>
      <c r="G19" s="11">
        <v>4</v>
      </c>
      <c r="H19" s="11">
        <v>3</v>
      </c>
      <c r="I19" s="11">
        <v>3</v>
      </c>
      <c r="J19" s="10">
        <v>3</v>
      </c>
      <c r="K19" s="11"/>
      <c r="L19" s="11"/>
      <c r="M19" s="11"/>
      <c r="N19" s="12">
        <v>40</v>
      </c>
      <c r="O19" s="12">
        <v>40</v>
      </c>
      <c r="P19" s="13">
        <f t="shared" si="0"/>
        <v>3.2857142857142856</v>
      </c>
      <c r="Q19" s="16"/>
    </row>
    <row r="20" spans="1:17" ht="15.75" customHeight="1" x14ac:dyDescent="0.25">
      <c r="A20" s="15">
        <v>8</v>
      </c>
      <c r="B20" s="52"/>
      <c r="C20" s="53" t="s">
        <v>28</v>
      </c>
      <c r="D20" s="10">
        <v>0</v>
      </c>
      <c r="E20" s="11">
        <v>0</v>
      </c>
      <c r="F20" s="11">
        <v>0</v>
      </c>
      <c r="G20" s="11">
        <v>0</v>
      </c>
      <c r="H20" s="11">
        <v>0</v>
      </c>
      <c r="I20" s="11">
        <v>3</v>
      </c>
      <c r="J20" s="10">
        <v>0</v>
      </c>
      <c r="K20" s="11"/>
      <c r="L20" s="11"/>
      <c r="M20" s="11"/>
      <c r="N20" s="12">
        <v>80</v>
      </c>
      <c r="O20" s="12">
        <v>80</v>
      </c>
      <c r="P20" s="13">
        <f t="shared" si="0"/>
        <v>0.42857142857142855</v>
      </c>
      <c r="Q20" s="16"/>
    </row>
    <row r="21" spans="1:17" ht="15.75" x14ac:dyDescent="0.25">
      <c r="A21" s="15">
        <v>9</v>
      </c>
      <c r="B21" s="19"/>
      <c r="C21" s="46" t="s">
        <v>45</v>
      </c>
      <c r="D21" s="10">
        <v>5</v>
      </c>
      <c r="E21" s="11">
        <v>5</v>
      </c>
      <c r="F21" s="11">
        <v>4</v>
      </c>
      <c r="G21" s="11">
        <v>4</v>
      </c>
      <c r="H21" s="11">
        <v>4</v>
      </c>
      <c r="I21" s="11">
        <v>4</v>
      </c>
      <c r="J21" s="10">
        <v>5</v>
      </c>
      <c r="K21" s="11"/>
      <c r="L21" s="11"/>
      <c r="M21" s="11"/>
      <c r="N21" s="12">
        <v>34</v>
      </c>
      <c r="O21" s="12">
        <v>34</v>
      </c>
      <c r="P21" s="13">
        <f t="shared" si="0"/>
        <v>4.4285714285714288</v>
      </c>
      <c r="Q21" s="16"/>
    </row>
    <row r="22" spans="1:17" ht="15.75" x14ac:dyDescent="0.25">
      <c r="A22" s="15">
        <v>10</v>
      </c>
      <c r="B22" s="19"/>
      <c r="C22" s="46" t="s">
        <v>29</v>
      </c>
      <c r="D22" s="10">
        <v>5</v>
      </c>
      <c r="E22" s="11">
        <v>5</v>
      </c>
      <c r="F22" s="11">
        <v>3</v>
      </c>
      <c r="G22" s="11">
        <v>4</v>
      </c>
      <c r="H22" s="11">
        <v>4</v>
      </c>
      <c r="I22" s="11">
        <v>4</v>
      </c>
      <c r="J22" s="10">
        <v>4</v>
      </c>
      <c r="K22" s="11"/>
      <c r="L22" s="11"/>
      <c r="M22" s="11"/>
      <c r="N22" s="12">
        <v>12</v>
      </c>
      <c r="O22" s="12">
        <v>12</v>
      </c>
      <c r="P22" s="13">
        <f t="shared" si="0"/>
        <v>4.1428571428571432</v>
      </c>
      <c r="Q22" s="16"/>
    </row>
    <row r="23" spans="1:17" ht="15.75" x14ac:dyDescent="0.25">
      <c r="A23" s="15">
        <v>11</v>
      </c>
      <c r="B23" s="19"/>
      <c r="C23" s="46" t="s">
        <v>30</v>
      </c>
      <c r="D23" s="10" t="s">
        <v>55</v>
      </c>
      <c r="E23" s="11">
        <v>0</v>
      </c>
      <c r="F23" s="11">
        <v>3</v>
      </c>
      <c r="G23" s="11">
        <v>0</v>
      </c>
      <c r="H23" s="11">
        <v>3</v>
      </c>
      <c r="I23" s="11">
        <v>4</v>
      </c>
      <c r="J23" s="10">
        <v>0</v>
      </c>
      <c r="K23" s="11"/>
      <c r="L23" s="11"/>
      <c r="M23" s="11"/>
      <c r="N23" s="17">
        <v>48</v>
      </c>
      <c r="O23" s="18">
        <v>48</v>
      </c>
      <c r="P23" s="13">
        <f t="shared" si="0"/>
        <v>1.6666666666666667</v>
      </c>
      <c r="Q23" s="16"/>
    </row>
    <row r="24" spans="1:17" ht="15.75" x14ac:dyDescent="0.25">
      <c r="A24" s="15">
        <v>12</v>
      </c>
      <c r="B24" s="19"/>
      <c r="C24" s="46" t="s">
        <v>31</v>
      </c>
      <c r="D24" s="10">
        <v>4</v>
      </c>
      <c r="E24" s="11">
        <v>4</v>
      </c>
      <c r="F24" s="11">
        <v>4</v>
      </c>
      <c r="G24" s="11">
        <v>4</v>
      </c>
      <c r="H24" s="11">
        <v>4</v>
      </c>
      <c r="I24" s="11">
        <v>4</v>
      </c>
      <c r="J24" s="10">
        <v>5</v>
      </c>
      <c r="K24" s="11"/>
      <c r="L24" s="11"/>
      <c r="M24" s="11"/>
      <c r="N24" s="17">
        <v>24</v>
      </c>
      <c r="O24" s="18">
        <v>24</v>
      </c>
      <c r="P24" s="13">
        <f t="shared" si="0"/>
        <v>4.1428571428571432</v>
      </c>
      <c r="Q24" s="16"/>
    </row>
    <row r="25" spans="1:17" ht="14.25" customHeight="1" x14ac:dyDescent="0.25">
      <c r="A25" s="15">
        <v>13</v>
      </c>
      <c r="B25" s="50"/>
      <c r="C25" s="46" t="s">
        <v>32</v>
      </c>
      <c r="D25" s="10">
        <v>4</v>
      </c>
      <c r="E25" s="11">
        <v>0</v>
      </c>
      <c r="F25" s="11">
        <v>0</v>
      </c>
      <c r="G25" s="11">
        <v>4</v>
      </c>
      <c r="H25" s="11">
        <v>3</v>
      </c>
      <c r="I25" s="11">
        <v>4</v>
      </c>
      <c r="J25" s="10">
        <v>0</v>
      </c>
      <c r="K25" s="11"/>
      <c r="L25" s="11"/>
      <c r="M25" s="11"/>
      <c r="N25" s="17">
        <v>70</v>
      </c>
      <c r="O25" s="18">
        <v>70</v>
      </c>
      <c r="P25" s="13">
        <f t="shared" si="0"/>
        <v>2.1428571428571428</v>
      </c>
      <c r="Q25" s="16"/>
    </row>
    <row r="26" spans="1:17" ht="15.75" x14ac:dyDescent="0.25">
      <c r="A26" s="15">
        <v>14</v>
      </c>
      <c r="B26" s="47"/>
      <c r="C26" s="46" t="s">
        <v>33</v>
      </c>
      <c r="D26" s="10">
        <v>5</v>
      </c>
      <c r="E26" s="11">
        <v>0</v>
      </c>
      <c r="F26" s="11">
        <v>3</v>
      </c>
      <c r="G26" s="11">
        <v>0</v>
      </c>
      <c r="H26" s="11">
        <v>4</v>
      </c>
      <c r="I26" s="11">
        <v>5</v>
      </c>
      <c r="J26" s="10">
        <v>0</v>
      </c>
      <c r="K26" s="11"/>
      <c r="L26" s="11"/>
      <c r="M26" s="11"/>
      <c r="N26" s="17">
        <v>40</v>
      </c>
      <c r="O26" s="18">
        <v>40</v>
      </c>
      <c r="P26" s="13">
        <f t="shared" si="0"/>
        <v>2.4285714285714284</v>
      </c>
      <c r="Q26" s="16"/>
    </row>
    <row r="27" spans="1:17" ht="15.75" x14ac:dyDescent="0.25">
      <c r="A27" s="15">
        <v>15</v>
      </c>
      <c r="B27" s="47"/>
      <c r="C27" s="46" t="s">
        <v>34</v>
      </c>
      <c r="D27" s="10">
        <v>4</v>
      </c>
      <c r="E27" s="11">
        <v>4</v>
      </c>
      <c r="F27" s="11">
        <v>4</v>
      </c>
      <c r="G27" s="11">
        <v>3</v>
      </c>
      <c r="H27" s="11">
        <v>5</v>
      </c>
      <c r="I27" s="11">
        <v>5</v>
      </c>
      <c r="J27" s="10">
        <v>4</v>
      </c>
      <c r="K27" s="11"/>
      <c r="L27" s="11"/>
      <c r="M27" s="11"/>
      <c r="N27" s="17">
        <v>22</v>
      </c>
      <c r="O27" s="18">
        <v>22</v>
      </c>
      <c r="P27" s="13">
        <f t="shared" si="0"/>
        <v>4.1428571428571432</v>
      </c>
      <c r="Q27" s="16"/>
    </row>
    <row r="28" spans="1:17" ht="15.75" x14ac:dyDescent="0.25">
      <c r="A28" s="15">
        <v>16</v>
      </c>
      <c r="B28" s="19"/>
      <c r="C28" s="46" t="s">
        <v>35</v>
      </c>
      <c r="D28" s="10">
        <v>0</v>
      </c>
      <c r="E28" s="11">
        <v>0</v>
      </c>
      <c r="F28" s="11">
        <v>3</v>
      </c>
      <c r="G28" s="11">
        <v>0</v>
      </c>
      <c r="H28" s="11">
        <v>0</v>
      </c>
      <c r="I28" s="11">
        <v>4</v>
      </c>
      <c r="J28" s="10">
        <v>0</v>
      </c>
      <c r="K28" s="11"/>
      <c r="L28" s="11"/>
      <c r="M28" s="11"/>
      <c r="N28" s="17">
        <v>84</v>
      </c>
      <c r="O28" s="18">
        <v>84</v>
      </c>
      <c r="P28" s="13">
        <f t="shared" si="0"/>
        <v>1</v>
      </c>
      <c r="Q28" s="16"/>
    </row>
    <row r="29" spans="1:17" ht="15.75" x14ac:dyDescent="0.25">
      <c r="A29" s="15">
        <v>17</v>
      </c>
      <c r="B29" s="47"/>
      <c r="C29" s="46" t="s">
        <v>36</v>
      </c>
      <c r="D29" s="10">
        <v>4</v>
      </c>
      <c r="E29" s="11">
        <v>4</v>
      </c>
      <c r="F29" s="11">
        <v>4</v>
      </c>
      <c r="G29" s="11">
        <v>5</v>
      </c>
      <c r="H29" s="11">
        <v>5</v>
      </c>
      <c r="I29" s="11">
        <v>4</v>
      </c>
      <c r="J29" s="11">
        <v>4</v>
      </c>
      <c r="K29" s="11"/>
      <c r="L29" s="11"/>
      <c r="M29" s="11"/>
      <c r="N29" s="17">
        <v>10</v>
      </c>
      <c r="O29" s="18">
        <v>10</v>
      </c>
      <c r="P29" s="13">
        <f t="shared" si="0"/>
        <v>4.2857142857142856</v>
      </c>
      <c r="Q29" s="16"/>
    </row>
    <row r="30" spans="1:17" ht="15.75" x14ac:dyDescent="0.25">
      <c r="A30" s="15">
        <v>18</v>
      </c>
      <c r="B30" s="47"/>
      <c r="C30" s="46" t="s">
        <v>37</v>
      </c>
      <c r="D30" s="10">
        <v>0</v>
      </c>
      <c r="E30" s="11">
        <v>0</v>
      </c>
      <c r="F30" s="11">
        <v>3</v>
      </c>
      <c r="G30" s="11">
        <v>0</v>
      </c>
      <c r="H30" s="11">
        <v>0</v>
      </c>
      <c r="I30" s="11">
        <v>4</v>
      </c>
      <c r="J30" s="11">
        <v>0</v>
      </c>
      <c r="K30" s="11"/>
      <c r="L30" s="11"/>
      <c r="M30" s="11"/>
      <c r="N30" s="17">
        <v>78</v>
      </c>
      <c r="O30" s="18">
        <v>78</v>
      </c>
      <c r="P30" s="13">
        <f t="shared" si="0"/>
        <v>1</v>
      </c>
      <c r="Q30" s="16"/>
    </row>
    <row r="31" spans="1:17" ht="15.75" x14ac:dyDescent="0.25">
      <c r="A31" s="15">
        <v>19</v>
      </c>
      <c r="B31" s="47"/>
      <c r="C31" s="46" t="s">
        <v>38</v>
      </c>
      <c r="D31" s="10" t="s">
        <v>55</v>
      </c>
      <c r="E31" s="11">
        <v>0</v>
      </c>
      <c r="F31" s="11">
        <v>0</v>
      </c>
      <c r="G31" s="11">
        <v>0</v>
      </c>
      <c r="H31" s="11">
        <v>0</v>
      </c>
      <c r="I31" s="11">
        <v>4</v>
      </c>
      <c r="J31" s="11">
        <v>0</v>
      </c>
      <c r="K31" s="11"/>
      <c r="L31" s="11"/>
      <c r="M31" s="11"/>
      <c r="N31" s="17">
        <v>78</v>
      </c>
      <c r="O31" s="18">
        <v>78</v>
      </c>
      <c r="P31" s="13">
        <f t="shared" si="0"/>
        <v>0.66666666666666663</v>
      </c>
      <c r="Q31" s="16"/>
    </row>
    <row r="32" spans="1:17" ht="15.75" x14ac:dyDescent="0.25">
      <c r="A32" s="15">
        <v>20</v>
      </c>
      <c r="B32" s="50"/>
      <c r="C32" s="54" t="s">
        <v>39</v>
      </c>
      <c r="D32" s="10">
        <v>4</v>
      </c>
      <c r="E32" s="11">
        <v>5</v>
      </c>
      <c r="F32" s="11">
        <v>4</v>
      </c>
      <c r="G32" s="11">
        <v>5</v>
      </c>
      <c r="H32" s="11">
        <v>3</v>
      </c>
      <c r="I32" s="11">
        <v>4</v>
      </c>
      <c r="J32" s="11">
        <v>5</v>
      </c>
      <c r="K32" s="11"/>
      <c r="L32" s="11"/>
      <c r="M32" s="11"/>
      <c r="N32" s="17">
        <v>26</v>
      </c>
      <c r="O32" s="18">
        <v>26</v>
      </c>
      <c r="P32" s="13">
        <f t="shared" si="0"/>
        <v>4.2857142857142856</v>
      </c>
      <c r="Q32" s="16"/>
    </row>
    <row r="33" spans="1:17" ht="15.75" x14ac:dyDescent="0.25">
      <c r="A33" s="15">
        <v>22</v>
      </c>
      <c r="B33" s="19"/>
      <c r="C33" s="54" t="s">
        <v>40</v>
      </c>
      <c r="D33" s="10">
        <v>4</v>
      </c>
      <c r="E33" s="11">
        <v>2</v>
      </c>
      <c r="F33" s="11">
        <v>4</v>
      </c>
      <c r="G33" s="11">
        <v>3</v>
      </c>
      <c r="H33" s="11">
        <v>4</v>
      </c>
      <c r="I33" s="11">
        <v>4</v>
      </c>
      <c r="J33" s="11">
        <v>4</v>
      </c>
      <c r="K33" s="11"/>
      <c r="L33" s="11"/>
      <c r="M33" s="11"/>
      <c r="N33" s="17">
        <v>42</v>
      </c>
      <c r="O33" s="18">
        <v>8</v>
      </c>
      <c r="P33" s="13">
        <f t="shared" si="0"/>
        <v>3.5714285714285716</v>
      </c>
      <c r="Q33" s="16"/>
    </row>
    <row r="34" spans="1:17" ht="15.75" x14ac:dyDescent="0.25">
      <c r="A34" s="15">
        <v>21</v>
      </c>
      <c r="B34" s="19"/>
      <c r="C34" s="54" t="s">
        <v>41</v>
      </c>
      <c r="D34" s="10">
        <v>4</v>
      </c>
      <c r="E34" s="11">
        <v>0</v>
      </c>
      <c r="F34" s="11">
        <v>0</v>
      </c>
      <c r="G34" s="11">
        <v>0</v>
      </c>
      <c r="H34" s="11">
        <v>0</v>
      </c>
      <c r="I34" s="11">
        <v>4</v>
      </c>
      <c r="J34" s="11">
        <v>0</v>
      </c>
      <c r="K34" s="11"/>
      <c r="L34" s="11"/>
      <c r="M34" s="11"/>
      <c r="N34" s="17">
        <v>76</v>
      </c>
      <c r="O34" s="18">
        <v>76</v>
      </c>
      <c r="P34" s="13">
        <f t="shared" si="0"/>
        <v>1.1428571428571428</v>
      </c>
      <c r="Q34" s="16"/>
    </row>
    <row r="35" spans="1:17" ht="15.75" x14ac:dyDescent="0.25">
      <c r="A35" s="15">
        <v>22</v>
      </c>
      <c r="B35" s="19"/>
      <c r="C35" s="54" t="s">
        <v>42</v>
      </c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7">
        <v>100</v>
      </c>
      <c r="O35" s="18">
        <v>100</v>
      </c>
      <c r="P35" s="13" t="e">
        <f t="shared" si="0"/>
        <v>#DIV/0!</v>
      </c>
      <c r="Q35" s="16"/>
    </row>
    <row r="36" spans="1:17" ht="15.75" x14ac:dyDescent="0.25">
      <c r="A36" s="15">
        <v>23</v>
      </c>
      <c r="B36" s="19"/>
      <c r="C36" s="54" t="s">
        <v>43</v>
      </c>
      <c r="D36" s="10">
        <v>0</v>
      </c>
      <c r="E36" s="11">
        <v>0</v>
      </c>
      <c r="F36" s="11">
        <v>0</v>
      </c>
      <c r="G36" s="11">
        <v>0</v>
      </c>
      <c r="H36" s="11">
        <v>0</v>
      </c>
      <c r="I36" s="11">
        <v>2</v>
      </c>
      <c r="J36" s="11">
        <v>0</v>
      </c>
      <c r="K36" s="11"/>
      <c r="L36" s="11"/>
      <c r="M36" s="11"/>
      <c r="N36" s="17">
        <v>88</v>
      </c>
      <c r="O36" s="18">
        <v>88</v>
      </c>
      <c r="P36" s="13">
        <f t="shared" si="0"/>
        <v>0.2857142857142857</v>
      </c>
      <c r="Q36" s="16"/>
    </row>
    <row r="37" spans="1:17" ht="15.75" x14ac:dyDescent="0.25">
      <c r="A37" s="15">
        <v>24</v>
      </c>
      <c r="B37" s="19"/>
      <c r="C37" s="54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7"/>
      <c r="O37" s="18"/>
      <c r="P37" s="13" t="e">
        <f t="shared" si="0"/>
        <v>#DIV/0!</v>
      </c>
      <c r="Q37" s="16"/>
    </row>
    <row r="38" spans="1:17" ht="15.75" x14ac:dyDescent="0.25">
      <c r="A38" s="15">
        <v>25</v>
      </c>
      <c r="B38" s="19"/>
      <c r="C38" s="54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7"/>
      <c r="O38" s="18"/>
      <c r="P38" s="13" t="e">
        <f t="shared" si="0"/>
        <v>#DIV/0!</v>
      </c>
      <c r="Q38" s="16"/>
    </row>
    <row r="39" spans="1:17" ht="15.75" x14ac:dyDescent="0.25">
      <c r="A39" s="15">
        <v>26</v>
      </c>
      <c r="B39" s="19"/>
      <c r="C39" s="54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7"/>
      <c r="O39" s="18"/>
      <c r="P39" s="13" t="e">
        <f t="shared" si="0"/>
        <v>#DIV/0!</v>
      </c>
      <c r="Q39" s="16"/>
    </row>
    <row r="40" spans="1:17" ht="15.75" x14ac:dyDescent="0.25">
      <c r="A40" s="15">
        <v>27</v>
      </c>
      <c r="B40" s="48"/>
      <c r="C40" s="48"/>
      <c r="D40" s="10"/>
      <c r="E40" s="11"/>
      <c r="F40" s="11"/>
      <c r="G40" s="11"/>
      <c r="H40" s="11"/>
      <c r="I40" s="11"/>
      <c r="J40" s="11"/>
      <c r="K40" s="11"/>
      <c r="L40" s="11"/>
      <c r="M40" s="11"/>
      <c r="N40" s="17"/>
      <c r="O40" s="18"/>
      <c r="P40" s="13" t="e">
        <f t="shared" si="0"/>
        <v>#DIV/0!</v>
      </c>
      <c r="Q40" s="16"/>
    </row>
    <row r="41" spans="1:17" ht="15.75" x14ac:dyDescent="0.25">
      <c r="A41" s="15">
        <v>28</v>
      </c>
      <c r="B41" s="19"/>
      <c r="C41" s="19"/>
      <c r="D41" s="10"/>
      <c r="E41" s="11"/>
      <c r="F41" s="11"/>
      <c r="G41" s="11"/>
      <c r="H41" s="11"/>
      <c r="I41" s="11"/>
      <c r="J41" s="11"/>
      <c r="K41" s="11"/>
      <c r="L41" s="11"/>
      <c r="M41" s="11"/>
      <c r="N41" s="17"/>
      <c r="O41" s="18"/>
      <c r="P41" s="13" t="e">
        <f t="shared" si="0"/>
        <v>#DIV/0!</v>
      </c>
      <c r="Q41" s="16"/>
    </row>
    <row r="42" spans="1:17" ht="15.75" x14ac:dyDescent="0.25">
      <c r="A42" s="15">
        <v>29</v>
      </c>
      <c r="B42" s="19"/>
      <c r="C42" s="19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7"/>
      <c r="O42" s="18"/>
      <c r="P42" s="13" t="e">
        <f t="shared" si="0"/>
        <v>#DIV/0!</v>
      </c>
      <c r="Q42" s="16"/>
    </row>
    <row r="43" spans="1:17" ht="16.5" thickBot="1" x14ac:dyDescent="0.3">
      <c r="A43" s="15">
        <v>30</v>
      </c>
      <c r="B43" s="19"/>
      <c r="C43" s="19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7"/>
      <c r="O43" s="18"/>
      <c r="P43" s="13" t="e">
        <f t="shared" si="0"/>
        <v>#DIV/0!</v>
      </c>
      <c r="Q43" s="16"/>
    </row>
    <row r="44" spans="1:17" ht="16.5" thickBot="1" x14ac:dyDescent="0.3">
      <c r="A44" s="76" t="s">
        <v>13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20">
        <f>IF(COUNTIF(N12:N43,"")=40,"",SUM(N12:N43))</f>
        <v>1146</v>
      </c>
      <c r="O44" s="20">
        <f>IF(COUNTIF(O12:O43,"")=40,"",SUM(O12:O43))</f>
        <v>1050</v>
      </c>
      <c r="P44" s="20" t="e">
        <f>IF(COUNTIF(P12:P43,"")=40,"",AVERAGE(P12:P43))</f>
        <v>#DIV/0!</v>
      </c>
      <c r="Q44" s="21"/>
    </row>
    <row r="45" spans="1:17" ht="16.5" thickBot="1" x14ac:dyDescent="0.3">
      <c r="A45" s="78" t="s">
        <v>14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22"/>
      <c r="O45" s="20">
        <f>IF(COUNTIF(O12:O43,"")=40,"",AVERAGE(O12:O43))</f>
        <v>45.652173913043477</v>
      </c>
      <c r="P45" s="23"/>
      <c r="Q45" s="24"/>
    </row>
    <row r="46" spans="1:17" ht="29.25" customHeight="1" thickBot="1" x14ac:dyDescent="0.3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1" t="s">
        <v>15</v>
      </c>
      <c r="O46" s="82"/>
      <c r="P46" s="82"/>
      <c r="Q46" s="83"/>
    </row>
    <row r="47" spans="1:17" ht="31.5" customHeight="1" thickBot="1" x14ac:dyDescent="0.3">
      <c r="A47" s="84" t="s">
        <v>51</v>
      </c>
      <c r="B47" s="85"/>
      <c r="C47" s="86"/>
      <c r="D47" s="25">
        <f t="shared" ref="D47:M47" si="1">IF(COUNTIF(D12:D43,"")=40,"",(((SUMIF(D12:D43,"=4")/4)+(SUMIF(D12:D43,"=5")/5))/COUNT(D12:D43))*100)</f>
        <v>70</v>
      </c>
      <c r="E47" s="25">
        <f t="shared" si="1"/>
        <v>45.454545454545453</v>
      </c>
      <c r="F47" s="25">
        <f t="shared" si="1"/>
        <v>36.363636363636367</v>
      </c>
      <c r="G47" s="25">
        <f t="shared" si="1"/>
        <v>50</v>
      </c>
      <c r="H47" s="25">
        <f t="shared" si="1"/>
        <v>50</v>
      </c>
      <c r="I47" s="25">
        <f t="shared" si="1"/>
        <v>81.818181818181827</v>
      </c>
      <c r="J47" s="25">
        <f t="shared" si="1"/>
        <v>50</v>
      </c>
      <c r="K47" s="25" t="e">
        <f t="shared" si="1"/>
        <v>#DIV/0!</v>
      </c>
      <c r="L47" s="25" t="e">
        <f t="shared" si="1"/>
        <v>#DIV/0!</v>
      </c>
      <c r="M47" s="25" t="e">
        <f t="shared" si="1"/>
        <v>#DIV/0!</v>
      </c>
      <c r="N47" s="87" t="s">
        <v>16</v>
      </c>
      <c r="O47" s="88"/>
      <c r="P47" s="89" t="e">
        <f>IF(COUNTIF(D47:M47,"")=15,"",AVERAGE(D47:M47))</f>
        <v>#DIV/0!</v>
      </c>
      <c r="Q47" s="90"/>
    </row>
    <row r="48" spans="1:17" ht="32.25" customHeight="1" thickBot="1" x14ac:dyDescent="0.3">
      <c r="A48" s="84" t="s">
        <v>52</v>
      </c>
      <c r="B48" s="85"/>
      <c r="C48" s="86"/>
      <c r="D48" s="26">
        <f t="shared" ref="D48:M48" si="2">IF(COUNTIF(D12:D43,"")=40,"",(((SUMIF(D12:D43,"=4")/4)+(SUMIF(D12:D43,"=5")/5)+(SUMIF(D12:D43,"=3")/3))/COUNT(D12:D43))*100)</f>
        <v>75</v>
      </c>
      <c r="E48" s="26">
        <f t="shared" si="2"/>
        <v>45.454545454545453</v>
      </c>
      <c r="F48" s="26">
        <f t="shared" si="2"/>
        <v>72.727272727272734</v>
      </c>
      <c r="G48" s="26">
        <f t="shared" si="2"/>
        <v>59.090909090909093</v>
      </c>
      <c r="H48" s="26">
        <f t="shared" si="2"/>
        <v>68.181818181818173</v>
      </c>
      <c r="I48" s="26">
        <f t="shared" si="2"/>
        <v>95.454545454545453</v>
      </c>
      <c r="J48" s="26">
        <f t="shared" si="2"/>
        <v>54.54545454545454</v>
      </c>
      <c r="K48" s="26" t="e">
        <f t="shared" si="2"/>
        <v>#DIV/0!</v>
      </c>
      <c r="L48" s="26" t="e">
        <f t="shared" si="2"/>
        <v>#DIV/0!</v>
      </c>
      <c r="M48" s="26" t="e">
        <f t="shared" si="2"/>
        <v>#DIV/0!</v>
      </c>
      <c r="N48" s="97" t="s">
        <v>17</v>
      </c>
      <c r="O48" s="98"/>
      <c r="P48" s="89" t="e">
        <f>IF(COUNTIF(D48:M48,"")=15,"",AVERAGE(D48:M48))</f>
        <v>#DIV/0!</v>
      </c>
      <c r="Q48" s="90"/>
    </row>
    <row r="49" spans="1:21" ht="15.75" x14ac:dyDescent="0.25">
      <c r="A49" s="27"/>
      <c r="D49" s="28"/>
    </row>
    <row r="50" spans="1:21" ht="15.75" x14ac:dyDescent="0.25">
      <c r="A50" s="56" t="s">
        <v>18</v>
      </c>
      <c r="B50" s="29" t="s">
        <v>61</v>
      </c>
      <c r="C50" s="30">
        <v>20</v>
      </c>
      <c r="D50" s="31">
        <v>26</v>
      </c>
      <c r="E50" s="27" t="s">
        <v>19</v>
      </c>
      <c r="G50" s="32"/>
      <c r="H50" s="32"/>
      <c r="I50" s="60"/>
      <c r="J50" s="60"/>
      <c r="K50" s="55"/>
      <c r="L50" s="35"/>
      <c r="M50" s="91" t="s">
        <v>49</v>
      </c>
      <c r="N50" s="91"/>
      <c r="O50" s="91"/>
      <c r="P50" s="91"/>
      <c r="U50" s="32"/>
    </row>
    <row r="51" spans="1:21" ht="15.75" x14ac:dyDescent="0.25">
      <c r="A51" s="27"/>
      <c r="B51" s="33"/>
      <c r="C51" s="33"/>
      <c r="D51" s="30"/>
      <c r="E51" s="27"/>
      <c r="G51" s="32"/>
      <c r="H51" s="32"/>
      <c r="I51" s="34"/>
      <c r="J51" s="34"/>
      <c r="K51" s="35"/>
      <c r="L51" s="35"/>
      <c r="M51" s="27"/>
      <c r="N51" s="27"/>
      <c r="O51" s="27"/>
      <c r="U51" s="32"/>
    </row>
    <row r="52" spans="1:21" ht="15.75" x14ac:dyDescent="0.25">
      <c r="A52" s="27" t="s">
        <v>18</v>
      </c>
      <c r="B52" s="36" t="s">
        <v>61</v>
      </c>
      <c r="C52" s="30">
        <v>20</v>
      </c>
      <c r="D52" s="37">
        <v>26</v>
      </c>
      <c r="E52" s="27" t="s">
        <v>19</v>
      </c>
      <c r="G52" s="32"/>
      <c r="H52" s="32"/>
      <c r="I52" s="60"/>
      <c r="J52" s="60"/>
      <c r="K52" s="55"/>
      <c r="L52" s="35"/>
      <c r="M52" s="91" t="s">
        <v>22</v>
      </c>
      <c r="N52" s="91"/>
      <c r="O52" s="91"/>
      <c r="P52" s="91"/>
      <c r="U52" s="32"/>
    </row>
    <row r="53" spans="1:21" ht="15.75" x14ac:dyDescent="0.25">
      <c r="A53" s="32"/>
      <c r="B53" s="27" t="s">
        <v>20</v>
      </c>
      <c r="C53" s="27"/>
      <c r="D53" s="32"/>
      <c r="E53" s="32"/>
      <c r="G53" s="32"/>
      <c r="H53" s="32"/>
      <c r="I53" s="32"/>
      <c r="J53" s="32"/>
    </row>
    <row r="54" spans="1:21" ht="15.75" x14ac:dyDescent="0.25">
      <c r="A54" s="32"/>
      <c r="B54" s="92" t="s">
        <v>21</v>
      </c>
      <c r="C54" s="93"/>
      <c r="D54" s="93"/>
      <c r="E54" s="93"/>
      <c r="F54" s="94"/>
      <c r="G54" s="38"/>
      <c r="H54" s="38"/>
      <c r="I54" s="38"/>
      <c r="J54" s="38"/>
      <c r="K54" s="39"/>
    </row>
    <row r="55" spans="1:21" ht="15.75" x14ac:dyDescent="0.25">
      <c r="A55" s="32"/>
      <c r="B55" s="95"/>
      <c r="C55" s="95"/>
      <c r="D55" s="96"/>
      <c r="E55" s="32"/>
      <c r="F55" s="32"/>
      <c r="G55" s="32"/>
      <c r="H55" s="32"/>
      <c r="I55" s="32"/>
      <c r="J55" s="32"/>
    </row>
    <row r="56" spans="1:21" ht="15.75" x14ac:dyDescent="0.25">
      <c r="B56" s="28"/>
      <c r="C56" s="28"/>
      <c r="D56" s="40"/>
    </row>
  </sheetData>
  <sheetProtection formatCells="0" deleteColumns="0" deleteRows="0"/>
  <sortState xmlns:xlrd2="http://schemas.microsoft.com/office/spreadsheetml/2017/richdata2" ref="A12:W56">
    <sortCondition ref="B12:B37"/>
  </sortState>
  <mergeCells count="30">
    <mergeCell ref="I52:J52"/>
    <mergeCell ref="M52:P52"/>
    <mergeCell ref="B54:F54"/>
    <mergeCell ref="B55:D55"/>
    <mergeCell ref="A48:C48"/>
    <mergeCell ref="N48:O48"/>
    <mergeCell ref="P48:Q48"/>
    <mergeCell ref="I50:J50"/>
    <mergeCell ref="M50:P50"/>
    <mergeCell ref="A44:M44"/>
    <mergeCell ref="A45:M45"/>
    <mergeCell ref="A46:M46"/>
    <mergeCell ref="N46:Q46"/>
    <mergeCell ref="A47:C47"/>
    <mergeCell ref="N47:O47"/>
    <mergeCell ref="P47:Q47"/>
    <mergeCell ref="A6:Q6"/>
    <mergeCell ref="A9:A10"/>
    <mergeCell ref="B9:B10"/>
    <mergeCell ref="C9:C10"/>
    <mergeCell ref="D9:M9"/>
    <mergeCell ref="N9:O9"/>
    <mergeCell ref="P9:P10"/>
    <mergeCell ref="Q9:Q10"/>
    <mergeCell ref="E7:I7"/>
    <mergeCell ref="A1:Q1"/>
    <mergeCell ref="A2:Q2"/>
    <mergeCell ref="A3:Q3"/>
    <mergeCell ref="A4:Q4"/>
    <mergeCell ref="G5:K5"/>
  </mergeCells>
  <conditionalFormatting sqref="D12:M43">
    <cfRule type="cellIs" dxfId="0" priority="1" operator="between">
      <formula>3</formula>
      <formula>5</formula>
    </cfRule>
  </conditionalFormatting>
  <pageMargins left="0.23622047244094491" right="0.23622047244094491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семестр</vt:lpstr>
    </vt:vector>
  </TitlesOfParts>
  <Company>ВСТ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uskova</dc:creator>
  <cp:lastModifiedBy>Dima</cp:lastModifiedBy>
  <cp:lastPrinted>2025-10-06T04:55:49Z</cp:lastPrinted>
  <dcterms:created xsi:type="dcterms:W3CDTF">2015-01-13T00:37:37Z</dcterms:created>
  <dcterms:modified xsi:type="dcterms:W3CDTF">2026-03-25T23:24:02Z</dcterms:modified>
</cp:coreProperties>
</file>