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c_nas\обменник\users-obmen\Гирев\Ведомость\февраль\"/>
    </mc:Choice>
  </mc:AlternateContent>
  <xr:revisionPtr revIDLastSave="0" documentId="13_ncr:1_{EE43B892-66CA-4F8B-9F71-39FDB39E15A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еместр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2" i="1" l="1"/>
  <c r="U23" i="1"/>
  <c r="U24" i="1"/>
  <c r="U34" i="1"/>
  <c r="U35" i="1"/>
  <c r="U36" i="1"/>
  <c r="U37" i="1"/>
  <c r="U38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D43" i="1"/>
  <c r="D42" i="1"/>
  <c r="U13" i="1"/>
  <c r="U14" i="1"/>
  <c r="U15" i="1"/>
  <c r="U16" i="1"/>
  <c r="U17" i="1"/>
  <c r="U18" i="1"/>
  <c r="U19" i="1"/>
  <c r="U20" i="1"/>
  <c r="U21" i="1"/>
  <c r="U25" i="1"/>
  <c r="U26" i="1"/>
  <c r="U27" i="1"/>
  <c r="U28" i="1"/>
  <c r="U29" i="1"/>
  <c r="U30" i="1"/>
  <c r="U31" i="1"/>
  <c r="U32" i="1"/>
  <c r="U33" i="1"/>
  <c r="U12" i="1"/>
  <c r="S39" i="1" l="1"/>
  <c r="T40" i="1" l="1"/>
  <c r="T39" i="1"/>
  <c r="U39" i="1" l="1"/>
  <c r="U42" i="1" l="1"/>
  <c r="U43" i="1"/>
</calcChain>
</file>

<file path=xl/sharedStrings.xml><?xml version="1.0" encoding="utf-8"?>
<sst xmlns="http://schemas.openxmlformats.org/spreadsheetml/2006/main" count="70" uniqueCount="68">
  <si>
    <t>Таблица № 1</t>
  </si>
  <si>
    <t>КГА ПОУ "Владивостокский судостроительный колледж"</t>
  </si>
  <si>
    <t>С В Е Д Е Н И Я</t>
  </si>
  <si>
    <t xml:space="preserve">успеваемости студентов группы   </t>
  </si>
  <si>
    <t xml:space="preserve"> за </t>
  </si>
  <si>
    <t>Поряд. №</t>
  </si>
  <si>
    <t>Фамилия, имя и отчество учащегося</t>
  </si>
  <si>
    <t>№ студенческого</t>
  </si>
  <si>
    <t>Учебные дисциплины, модули, Ф.И.О. преподавателей</t>
  </si>
  <si>
    <t>Пропущен/часов</t>
  </si>
  <si>
    <t>Средний балл</t>
  </si>
  <si>
    <t>Примечание</t>
  </si>
  <si>
    <t>В С Е Г О</t>
  </si>
  <si>
    <t>Без уважительной причины</t>
  </si>
  <si>
    <t>Итого пропусков занятий по группе</t>
  </si>
  <si>
    <t>Пропуски занятий без уважительной причине на 1 студента</t>
  </si>
  <si>
    <t xml:space="preserve">Средние показатели по группе </t>
  </si>
  <si>
    <t>Качество знаний                                (для преподавателей)</t>
  </si>
  <si>
    <t>Качество знаний</t>
  </si>
  <si>
    <t>%  успеваемости                                 (для преподавателей)</t>
  </si>
  <si>
    <t>%  успеваемости</t>
  </si>
  <si>
    <t>Дата</t>
  </si>
  <si>
    <t>г.</t>
  </si>
  <si>
    <t>Куратор группы</t>
  </si>
  <si>
    <t>Зав. Отделением</t>
  </si>
  <si>
    <t>Примечание:</t>
  </si>
  <si>
    <t>"0" - неаттестация по дисциплине</t>
  </si>
  <si>
    <t>Кононова О.В.</t>
  </si>
  <si>
    <t>2025-2026</t>
  </si>
  <si>
    <t>учебный год</t>
  </si>
  <si>
    <r>
      <t xml:space="preserve">Иностр.язык  в  ПД    </t>
    </r>
    <r>
      <rPr>
        <sz val="12"/>
        <color indexed="8"/>
        <rFont val="Times New Roman"/>
        <family val="1"/>
        <charset val="204"/>
      </rPr>
      <t>Зароева П.В.</t>
    </r>
  </si>
  <si>
    <t>16-242</t>
  </si>
  <si>
    <t>Лысенко И.А.</t>
  </si>
  <si>
    <r>
      <t xml:space="preserve">Физическая культура </t>
    </r>
    <r>
      <rPr>
        <sz val="12"/>
        <color indexed="8"/>
        <rFont val="Times New Roman"/>
        <family val="1"/>
        <charset val="204"/>
      </rPr>
      <t>Балычев С.Н.</t>
    </r>
  </si>
  <si>
    <t>Н-186</t>
  </si>
  <si>
    <t>О-125</t>
  </si>
  <si>
    <t>П-492</t>
  </si>
  <si>
    <t>П-451</t>
  </si>
  <si>
    <t>П449</t>
  </si>
  <si>
    <t>П-452</t>
  </si>
  <si>
    <t>Р-197</t>
  </si>
  <si>
    <t>Р-198</t>
  </si>
  <si>
    <t>Р-199</t>
  </si>
  <si>
    <t>Р-200</t>
  </si>
  <si>
    <t>Р-196</t>
  </si>
  <si>
    <t>С-591</t>
  </si>
  <si>
    <t>С-647</t>
  </si>
  <si>
    <t>С-592</t>
  </si>
  <si>
    <t>Т-242</t>
  </si>
  <si>
    <t>Х-122</t>
  </si>
  <si>
    <t>Х-120</t>
  </si>
  <si>
    <t>Ц-47</t>
  </si>
  <si>
    <t>Ч-126</t>
  </si>
  <si>
    <t>Ш-236</t>
  </si>
  <si>
    <t>Ш-237</t>
  </si>
  <si>
    <t>Я-80</t>
  </si>
  <si>
    <r>
      <rPr>
        <b/>
        <sz val="11"/>
        <color theme="1"/>
        <rFont val="Times New Roman"/>
        <family val="1"/>
        <charset val="204"/>
      </rPr>
      <t>Основы философии</t>
    </r>
    <r>
      <rPr>
        <sz val="11"/>
        <color theme="1"/>
        <rFont val="Times New Roman"/>
        <family val="1"/>
        <charset val="204"/>
      </rPr>
      <t xml:space="preserve"> Мартюшев О.Ю.</t>
    </r>
  </si>
  <si>
    <r>
      <rPr>
        <b/>
        <sz val="11"/>
        <color theme="1"/>
        <rFont val="Times New Roman"/>
        <family val="1"/>
        <charset val="204"/>
      </rPr>
      <t xml:space="preserve">Правовое обеспечение ПД  </t>
    </r>
    <r>
      <rPr>
        <sz val="11"/>
        <color theme="1"/>
        <rFont val="Times New Roman"/>
        <family val="1"/>
        <charset val="204"/>
      </rPr>
      <t xml:space="preserve">                                Мартюшев О.Ю.</t>
    </r>
  </si>
  <si>
    <r>
      <rPr>
        <b/>
        <sz val="11"/>
        <color theme="1"/>
        <rFont val="Times New Roman"/>
        <family val="1"/>
        <charset val="204"/>
      </rPr>
      <t>Стандартификация, сертификация и технич. докуметовед.</t>
    </r>
    <r>
      <rPr>
        <sz val="11"/>
        <color theme="1"/>
        <rFont val="Calibri"/>
        <family val="2"/>
        <charset val="204"/>
        <scheme val="minor"/>
      </rPr>
      <t xml:space="preserve">            </t>
    </r>
    <r>
      <rPr>
        <sz val="11"/>
        <color theme="1"/>
        <rFont val="Times New Roman"/>
        <family val="1"/>
        <charset val="204"/>
      </rPr>
      <t>Джалилова О.И.</t>
    </r>
  </si>
  <si>
    <r>
      <t xml:space="preserve">Менеджмент  в профессиональной деятельности </t>
    </r>
    <r>
      <rPr>
        <sz val="12"/>
        <color indexed="8"/>
        <rFont val="Times New Roman"/>
        <family val="1"/>
        <charset val="204"/>
      </rPr>
      <t xml:space="preserve">           Данилова Л.Н.</t>
    </r>
  </si>
  <si>
    <r>
      <t xml:space="preserve">МДК.09.03        </t>
    </r>
    <r>
      <rPr>
        <sz val="12"/>
        <color indexed="8"/>
        <rFont val="Times New Roman"/>
        <family val="1"/>
        <charset val="204"/>
      </rPr>
      <t xml:space="preserve">   Смирнова Е.А.</t>
    </r>
  </si>
  <si>
    <r>
      <t xml:space="preserve">ПДП   </t>
    </r>
    <r>
      <rPr>
        <sz val="11"/>
        <color theme="1"/>
        <rFont val="Times New Roman"/>
        <family val="1"/>
        <charset val="204"/>
      </rPr>
      <t>Смирнова Е.А.</t>
    </r>
  </si>
  <si>
    <r>
      <t>ПП.09.02</t>
    </r>
    <r>
      <rPr>
        <sz val="12"/>
        <color theme="1"/>
        <rFont val="Times New Roman"/>
        <family val="1"/>
        <charset val="204"/>
      </rPr>
      <t xml:space="preserve"> Лысенко И.А.</t>
    </r>
  </si>
  <si>
    <r>
      <t>ПП.09.01</t>
    </r>
    <r>
      <rPr>
        <sz val="12"/>
        <color indexed="8"/>
        <rFont val="Times New Roman"/>
        <family val="1"/>
        <charset val="204"/>
      </rPr>
      <t xml:space="preserve"> Лысенко И.А.</t>
    </r>
  </si>
  <si>
    <r>
      <rPr>
        <b/>
        <sz val="12"/>
        <color indexed="8"/>
        <rFont val="Times New Roman"/>
        <family val="1"/>
        <charset val="204"/>
      </rPr>
      <t>Иностр.язык  в  ПД</t>
    </r>
    <r>
      <rPr>
        <sz val="12"/>
        <color indexed="8"/>
        <rFont val="Times New Roman"/>
        <family val="1"/>
        <charset val="204"/>
      </rPr>
      <t xml:space="preserve"> Герасимова Ю.В.</t>
    </r>
  </si>
  <si>
    <r>
      <rPr>
        <b/>
        <sz val="11"/>
        <color theme="1"/>
        <rFont val="Times New Roman"/>
        <family val="1"/>
        <charset val="204"/>
      </rPr>
      <t>Компьютерные сети</t>
    </r>
    <r>
      <rPr>
        <sz val="11"/>
        <color theme="1"/>
        <rFont val="Times New Roman"/>
        <family val="1"/>
        <charset val="204"/>
      </rPr>
      <t xml:space="preserve">                  Каинов И.Ю.</t>
    </r>
  </si>
  <si>
    <t>АС</t>
  </si>
  <si>
    <t>АС-1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</si>
</sst>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DAB9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 textRotation="90" wrapText="1"/>
      <protection hidden="1"/>
    </xf>
    <xf numFmtId="0" fontId="2" fillId="0" borderId="13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Protection="1">
      <protection hidden="1"/>
    </xf>
    <xf numFmtId="0" fontId="7" fillId="0" borderId="14" xfId="0" applyFont="1" applyBorder="1" applyAlignment="1" applyProtection="1">
      <alignment horizontal="center" wrapText="1"/>
      <protection hidden="1"/>
    </xf>
    <xf numFmtId="0" fontId="7" fillId="0" borderId="15" xfId="0" applyFont="1" applyBorder="1" applyAlignment="1" applyProtection="1">
      <alignment horizontal="center" wrapText="1"/>
      <protection hidden="1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Fill="1" applyBorder="1" applyAlignment="1" applyProtection="1">
      <alignment vertical="top" wrapText="1"/>
      <protection hidden="1"/>
    </xf>
    <xf numFmtId="0" fontId="3" fillId="0" borderId="14" xfId="0" applyFont="1" applyFill="1" applyBorder="1" applyAlignment="1" applyProtection="1">
      <alignment horizontal="center" vertical="top" wrapText="1"/>
      <protection hidden="1"/>
    </xf>
    <xf numFmtId="0" fontId="3" fillId="4" borderId="29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6" fillId="0" borderId="12" xfId="0" applyFont="1" applyBorder="1" applyAlignment="1" applyProtection="1">
      <alignment horizontal="center" textRotation="90" wrapText="1"/>
      <protection locked="0"/>
    </xf>
    <xf numFmtId="0" fontId="7" fillId="0" borderId="31" xfId="0" applyFont="1" applyBorder="1" applyAlignment="1" applyProtection="1">
      <alignment horizontal="center" wrapText="1"/>
      <protection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4" fillId="2" borderId="32" xfId="0" applyFont="1" applyFill="1" applyBorder="1" applyAlignment="1" applyProtection="1">
      <alignment horizontal="center" vertical="top" wrapText="1"/>
      <protection locked="0"/>
    </xf>
    <xf numFmtId="0" fontId="3" fillId="2" borderId="32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36" xfId="0" applyFont="1" applyBorder="1" applyAlignment="1" applyProtection="1">
      <alignment vertical="top" wrapText="1"/>
      <protection locked="0"/>
    </xf>
    <xf numFmtId="16" fontId="3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protection hidden="1"/>
    </xf>
    <xf numFmtId="0" fontId="8" fillId="0" borderId="21" xfId="0" applyFont="1" applyBorder="1" applyAlignment="1" applyProtection="1">
      <protection hidden="1"/>
    </xf>
    <xf numFmtId="0" fontId="8" fillId="0" borderId="2" xfId="0" applyFont="1" applyBorder="1" applyAlignment="1" applyProtection="1">
      <protection hidden="1"/>
    </xf>
    <xf numFmtId="0" fontId="8" fillId="0" borderId="21" xfId="0" applyFont="1" applyBorder="1" applyAlignment="1" applyProtection="1">
      <alignment horizontal="center" wrapText="1"/>
      <protection hidden="1"/>
    </xf>
    <xf numFmtId="2" fontId="9" fillId="0" borderId="1" xfId="0" applyNumberFormat="1" applyFont="1" applyBorder="1" applyAlignment="1" applyProtection="1">
      <protection hidden="1"/>
    </xf>
    <xf numFmtId="0" fontId="9" fillId="0" borderId="21" xfId="0" applyFont="1" applyBorder="1" applyAlignment="1" applyProtection="1">
      <protection hidden="1"/>
    </xf>
    <xf numFmtId="0" fontId="9" fillId="0" borderId="0" xfId="0" applyFont="1" applyAlignment="1" applyProtection="1">
      <protection hidden="1"/>
    </xf>
    <xf numFmtId="0" fontId="2" fillId="0" borderId="20" xfId="0" applyFont="1" applyBorder="1" applyAlignment="1" applyProtection="1">
      <alignment horizontal="left" vertical="top" wrapText="1"/>
      <protection hidden="1"/>
    </xf>
    <xf numFmtId="0" fontId="10" fillId="0" borderId="12" xfId="0" applyFont="1" applyBorder="1" applyAlignment="1" applyProtection="1">
      <alignment horizontal="center" textRotation="90" wrapText="1"/>
      <protection locked="0"/>
    </xf>
    <xf numFmtId="0" fontId="11" fillId="0" borderId="12" xfId="0" applyFont="1" applyBorder="1" applyAlignment="1" applyProtection="1">
      <alignment horizontal="center" textRotation="90" wrapText="1"/>
      <protection locked="0"/>
    </xf>
    <xf numFmtId="0" fontId="3" fillId="0" borderId="20" xfId="0" applyFont="1" applyBorder="1" applyProtection="1">
      <protection hidden="1"/>
    </xf>
    <xf numFmtId="0" fontId="7" fillId="0" borderId="11" xfId="0" applyFont="1" applyBorder="1" applyAlignment="1" applyProtection="1">
      <alignment horizontal="center" wrapText="1"/>
      <protection hidden="1"/>
    </xf>
    <xf numFmtId="0" fontId="7" fillId="0" borderId="38" xfId="0" applyFont="1" applyBorder="1" applyAlignment="1" applyProtection="1">
      <alignment horizontal="center" wrapText="1"/>
      <protection hidden="1"/>
    </xf>
    <xf numFmtId="0" fontId="6" fillId="0" borderId="37" xfId="0" applyFont="1" applyBorder="1" applyAlignment="1" applyProtection="1">
      <alignment horizontal="center" textRotation="90" wrapText="1"/>
      <protection hidden="1"/>
    </xf>
    <xf numFmtId="0" fontId="0" fillId="0" borderId="37" xfId="0" applyBorder="1" applyAlignment="1" applyProtection="1">
      <alignment horizontal="center" textRotation="90" wrapText="1"/>
      <protection hidden="1"/>
    </xf>
    <xf numFmtId="0" fontId="3" fillId="0" borderId="7" xfId="0" applyFont="1" applyBorder="1" applyAlignment="1" applyProtection="1">
      <alignment textRotation="90"/>
      <protection hidden="1"/>
    </xf>
    <xf numFmtId="0" fontId="12" fillId="0" borderId="0" xfId="0" applyFont="1" applyAlignment="1" applyProtection="1">
      <alignment textRotation="90"/>
      <protection hidden="1"/>
    </xf>
    <xf numFmtId="0" fontId="6" fillId="0" borderId="0" xfId="0" applyFont="1" applyAlignment="1" applyProtection="1">
      <alignment horizontal="center" textRotation="90" wrapText="1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textRotation="90" wrapText="1"/>
      <protection hidden="1"/>
    </xf>
    <xf numFmtId="0" fontId="1" fillId="0" borderId="10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11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textRotation="90" wrapText="1"/>
      <protection hidden="1"/>
    </xf>
    <xf numFmtId="0" fontId="3" fillId="0" borderId="10" xfId="0" applyFont="1" applyBorder="1" applyAlignment="1" applyProtection="1">
      <alignment horizontal="center" vertical="center" textRotation="90"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left" vertical="top" wrapText="1"/>
      <protection hidden="1"/>
    </xf>
    <xf numFmtId="0" fontId="3" fillId="0" borderId="34" xfId="0" applyFont="1" applyBorder="1" applyAlignment="1" applyProtection="1">
      <alignment horizontal="left" vertical="top" wrapText="1"/>
      <protection hidden="1"/>
    </xf>
    <xf numFmtId="0" fontId="3" fillId="0" borderId="35" xfId="0" applyFont="1" applyBorder="1" applyAlignment="1" applyProtection="1">
      <alignment horizontal="left" vertical="top" wrapText="1"/>
      <protection hidden="1"/>
    </xf>
    <xf numFmtId="0" fontId="3" fillId="0" borderId="24" xfId="0" applyFont="1" applyBorder="1" applyAlignment="1" applyProtection="1">
      <alignment horizontal="center" vertical="top" wrapText="1"/>
      <protection hidden="1"/>
    </xf>
    <xf numFmtId="0" fontId="3" fillId="0" borderId="16" xfId="0" applyFont="1" applyBorder="1" applyAlignment="1" applyProtection="1">
      <alignment horizontal="center" vertical="top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30" xfId="0" applyFont="1" applyBorder="1" applyAlignment="1" applyProtection="1">
      <alignment horizontal="center" vertical="top" wrapText="1"/>
      <protection hidden="1"/>
    </xf>
    <xf numFmtId="2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left" vertical="top" wrapText="1"/>
      <protection hidden="1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0" fontId="3" fillId="0" borderId="26" xfId="0" applyFont="1" applyBorder="1" applyAlignment="1" applyProtection="1">
      <alignment horizontal="center" vertical="top" wrapText="1"/>
      <protection hidden="1"/>
    </xf>
    <xf numFmtId="0" fontId="3" fillId="0" borderId="27" xfId="0" applyFont="1" applyBorder="1" applyAlignment="1" applyProtection="1">
      <alignment horizontal="center" vertical="top" wrapText="1"/>
      <protection hidden="1"/>
    </xf>
    <xf numFmtId="0" fontId="3" fillId="0" borderId="28" xfId="0" applyFont="1" applyBorder="1" applyAlignment="1" applyProtection="1">
      <alignment horizontal="center" vertical="top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14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Protection="1">
      <protection hidden="1"/>
    </xf>
  </cellXfs>
  <cellStyles count="1">
    <cellStyle name="Обычный" xfId="0" builtinId="0"/>
  </cellStyles>
  <dxfs count="1">
    <dxf>
      <font>
        <color auto="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tabSelected="1" zoomScale="80" zoomScaleNormal="80" workbookViewId="0">
      <selection activeCell="B12" sqref="B12:B33"/>
    </sheetView>
  </sheetViews>
  <sheetFormatPr defaultRowHeight="15" x14ac:dyDescent="0.25"/>
  <cols>
    <col min="1" max="1" width="4.140625" style="1" customWidth="1"/>
    <col min="2" max="2" width="25" style="1" customWidth="1"/>
    <col min="3" max="3" width="9.5703125" style="1" customWidth="1"/>
    <col min="4" max="4" width="8.28515625" style="1" customWidth="1"/>
    <col min="5" max="5" width="6.42578125" style="1" customWidth="1"/>
    <col min="6" max="6" width="6.28515625" style="1" customWidth="1"/>
    <col min="7" max="7" width="8.7109375" style="1" customWidth="1"/>
    <col min="8" max="8" width="10.5703125" style="1" customWidth="1"/>
    <col min="9" max="9" width="7.5703125" style="1" customWidth="1"/>
    <col min="10" max="10" width="13" style="1" customWidth="1"/>
    <col min="11" max="11" width="7.42578125" style="1" customWidth="1"/>
    <col min="12" max="12" width="5.5703125" style="1" customWidth="1"/>
    <col min="13" max="13" width="5" style="1" customWidth="1"/>
    <col min="14" max="15" width="6.140625" style="1" customWidth="1"/>
    <col min="16" max="16" width="5.85546875" style="1" customWidth="1"/>
    <col min="17" max="18" width="5" style="1" customWidth="1"/>
    <col min="19" max="19" width="6" style="1" customWidth="1"/>
    <col min="20" max="20" width="6.140625" style="1" customWidth="1"/>
    <col min="21" max="21" width="5.42578125" style="1" customWidth="1"/>
    <col min="22" max="22" width="7.5703125" style="1" customWidth="1"/>
    <col min="23" max="23" width="9.140625" style="1" customWidth="1"/>
    <col min="24" max="16384" width="9.140625" style="1"/>
  </cols>
  <sheetData>
    <row r="1" spans="1:25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5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spans="1:25" ht="15.75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5" ht="15.75" x14ac:dyDescent="0.25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25" ht="15.75" x14ac:dyDescent="0.25">
      <c r="A5" s="2"/>
      <c r="B5" s="2"/>
      <c r="C5" s="2"/>
      <c r="D5" s="2"/>
      <c r="E5" s="2"/>
      <c r="F5" s="2"/>
      <c r="G5" s="2"/>
      <c r="H5" s="84" t="s">
        <v>3</v>
      </c>
      <c r="I5" s="84"/>
      <c r="J5" s="84"/>
      <c r="K5" s="84"/>
      <c r="L5" s="84"/>
      <c r="M5" s="84"/>
      <c r="N5" s="84"/>
      <c r="O5" s="84"/>
      <c r="P5" s="86" t="s">
        <v>31</v>
      </c>
      <c r="Q5" s="87"/>
      <c r="S5" s="2"/>
      <c r="T5" s="2"/>
      <c r="U5" s="2"/>
      <c r="V5" s="2"/>
    </row>
    <row r="6" spans="1:25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5" x14ac:dyDescent="0.25">
      <c r="B7" s="3"/>
      <c r="C7" s="3"/>
      <c r="D7" s="3"/>
      <c r="E7" s="3"/>
      <c r="F7" s="3"/>
      <c r="G7" s="3"/>
      <c r="H7" s="3"/>
      <c r="I7" s="4" t="s">
        <v>4</v>
      </c>
      <c r="J7" s="69"/>
      <c r="K7" s="69"/>
      <c r="L7" s="69"/>
      <c r="M7" s="54" t="s">
        <v>28</v>
      </c>
      <c r="N7" s="53"/>
      <c r="O7" s="55" t="s">
        <v>29</v>
      </c>
      <c r="P7" s="51"/>
      <c r="Q7" s="52"/>
      <c r="R7" s="50"/>
      <c r="S7" s="56"/>
      <c r="T7" s="3"/>
      <c r="U7" s="3"/>
      <c r="V7" s="3"/>
    </row>
    <row r="8" spans="1:25" ht="15.75" thickBot="1" x14ac:dyDescent="0.3">
      <c r="A8" s="5"/>
    </row>
    <row r="9" spans="1:25" ht="28.5" customHeight="1" thickBot="1" x14ac:dyDescent="0.3">
      <c r="A9" s="70" t="s">
        <v>5</v>
      </c>
      <c r="B9" s="72" t="s">
        <v>6</v>
      </c>
      <c r="C9" s="74" t="s">
        <v>7</v>
      </c>
      <c r="D9" s="76" t="s">
        <v>8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 t="s">
        <v>9</v>
      </c>
      <c r="T9" s="79"/>
      <c r="U9" s="80" t="s">
        <v>10</v>
      </c>
      <c r="V9" s="80" t="s">
        <v>11</v>
      </c>
    </row>
    <row r="10" spans="1:25" ht="144.75" customHeight="1" thickBot="1" x14ac:dyDescent="0.3">
      <c r="A10" s="71"/>
      <c r="B10" s="73"/>
      <c r="C10" s="75"/>
      <c r="D10" s="59" t="s">
        <v>30</v>
      </c>
      <c r="E10" s="58" t="s">
        <v>64</v>
      </c>
      <c r="F10" s="59" t="s">
        <v>33</v>
      </c>
      <c r="G10" s="63" t="s">
        <v>56</v>
      </c>
      <c r="H10" s="64" t="s">
        <v>58</v>
      </c>
      <c r="I10" s="63" t="s">
        <v>57</v>
      </c>
      <c r="J10" s="59" t="s">
        <v>59</v>
      </c>
      <c r="K10" s="59" t="s">
        <v>60</v>
      </c>
      <c r="L10" s="67" t="s">
        <v>65</v>
      </c>
      <c r="M10" s="59" t="s">
        <v>63</v>
      </c>
      <c r="N10" s="65" t="s">
        <v>62</v>
      </c>
      <c r="O10" s="66" t="s">
        <v>61</v>
      </c>
      <c r="P10" s="59"/>
      <c r="Q10" s="59"/>
      <c r="R10" s="41"/>
      <c r="S10" s="6" t="s">
        <v>12</v>
      </c>
      <c r="T10" s="7" t="s">
        <v>13</v>
      </c>
      <c r="U10" s="81"/>
      <c r="V10" s="81"/>
      <c r="Y10" s="8"/>
    </row>
    <row r="11" spans="1:25" ht="15.75" thickBot="1" x14ac:dyDescent="0.3">
      <c r="A11" s="43">
        <v>1</v>
      </c>
      <c r="B11" s="42">
        <v>2</v>
      </c>
      <c r="C11" s="43">
        <v>3</v>
      </c>
      <c r="D11" s="10">
        <v>4</v>
      </c>
      <c r="E11" s="9">
        <v>5</v>
      </c>
      <c r="F11" s="10">
        <v>6</v>
      </c>
      <c r="G11" s="61">
        <v>7</v>
      </c>
      <c r="H11" s="62">
        <v>8</v>
      </c>
      <c r="I11" s="61">
        <v>9</v>
      </c>
      <c r="J11" s="10">
        <v>10</v>
      </c>
      <c r="K11" s="9">
        <v>11</v>
      </c>
      <c r="L11" s="10">
        <v>12</v>
      </c>
      <c r="M11" s="10">
        <v>13</v>
      </c>
      <c r="N11" s="9">
        <v>14</v>
      </c>
      <c r="O11" s="10">
        <v>15</v>
      </c>
      <c r="P11" s="10">
        <v>16</v>
      </c>
      <c r="Q11" s="9">
        <v>17</v>
      </c>
      <c r="R11" s="10">
        <v>18</v>
      </c>
      <c r="S11" s="9">
        <v>19</v>
      </c>
      <c r="T11" s="10">
        <v>20</v>
      </c>
      <c r="U11" s="10">
        <v>21</v>
      </c>
      <c r="V11" s="9">
        <v>22</v>
      </c>
    </row>
    <row r="12" spans="1:25" ht="15.75" x14ac:dyDescent="0.25">
      <c r="A12" s="57">
        <v>1</v>
      </c>
      <c r="B12" s="46"/>
      <c r="C12" s="18" t="s">
        <v>34</v>
      </c>
      <c r="D12" s="11"/>
      <c r="E12" s="12">
        <v>0</v>
      </c>
      <c r="F12" s="12">
        <v>0</v>
      </c>
      <c r="G12" s="11">
        <v>0</v>
      </c>
      <c r="H12" s="12">
        <v>5</v>
      </c>
      <c r="I12" s="12">
        <v>0</v>
      </c>
      <c r="J12" s="11">
        <v>2</v>
      </c>
      <c r="K12" s="12">
        <v>3</v>
      </c>
      <c r="L12" s="12">
        <v>0</v>
      </c>
      <c r="M12" s="11"/>
      <c r="N12" s="12"/>
      <c r="O12" s="12"/>
      <c r="P12" s="11"/>
      <c r="Q12" s="12"/>
      <c r="R12" s="12"/>
      <c r="S12" s="13">
        <v>42</v>
      </c>
      <c r="T12" s="13"/>
      <c r="U12" s="14">
        <f>IF(COUNTIF(D12:R12,"")=15,"",AVERAGE(D12:R12))</f>
        <v>1.25</v>
      </c>
      <c r="V12" s="15"/>
    </row>
    <row r="13" spans="1:25" ht="15.75" x14ac:dyDescent="0.25">
      <c r="A13" s="57">
        <v>2</v>
      </c>
      <c r="B13" s="46"/>
      <c r="C13" s="18" t="s">
        <v>35</v>
      </c>
      <c r="D13" s="11">
        <v>4</v>
      </c>
      <c r="E13" s="12"/>
      <c r="F13" s="12">
        <v>5</v>
      </c>
      <c r="G13" s="11">
        <v>4</v>
      </c>
      <c r="H13" s="12">
        <v>5</v>
      </c>
      <c r="I13" s="12">
        <v>4</v>
      </c>
      <c r="J13" s="11">
        <v>5</v>
      </c>
      <c r="K13" s="12">
        <v>5</v>
      </c>
      <c r="L13" s="12">
        <v>5</v>
      </c>
      <c r="M13" s="11"/>
      <c r="N13" s="12"/>
      <c r="O13" s="12"/>
      <c r="P13" s="11"/>
      <c r="Q13" s="12"/>
      <c r="R13" s="12"/>
      <c r="S13" s="13">
        <v>22</v>
      </c>
      <c r="T13" s="13"/>
      <c r="U13" s="14">
        <f t="shared" ref="U13:U38" si="0">IF(COUNTIF(D13:R13,"")=15,"",AVERAGE(D13:R13))</f>
        <v>4.625</v>
      </c>
      <c r="V13" s="15"/>
    </row>
    <row r="14" spans="1:25" ht="15.75" x14ac:dyDescent="0.25">
      <c r="A14" s="57">
        <v>3</v>
      </c>
      <c r="B14" s="46"/>
      <c r="C14" s="18" t="s">
        <v>36</v>
      </c>
      <c r="D14" s="11"/>
      <c r="E14" s="12">
        <v>5</v>
      </c>
      <c r="F14" s="12">
        <v>5</v>
      </c>
      <c r="G14" s="11">
        <v>5</v>
      </c>
      <c r="H14" s="12">
        <v>5</v>
      </c>
      <c r="I14" s="12">
        <v>5</v>
      </c>
      <c r="J14" s="11">
        <v>5</v>
      </c>
      <c r="K14" s="12">
        <v>5</v>
      </c>
      <c r="L14" s="12">
        <v>5</v>
      </c>
      <c r="M14" s="11"/>
      <c r="N14" s="12"/>
      <c r="O14" s="12"/>
      <c r="P14" s="11"/>
      <c r="Q14" s="12"/>
      <c r="R14" s="12"/>
      <c r="S14" s="13">
        <v>0</v>
      </c>
      <c r="T14" s="13"/>
      <c r="U14" s="14">
        <f t="shared" si="0"/>
        <v>5</v>
      </c>
      <c r="V14" s="15" t="s">
        <v>66</v>
      </c>
      <c r="X14" s="8"/>
    </row>
    <row r="15" spans="1:25" ht="15.75" x14ac:dyDescent="0.25">
      <c r="A15" s="57">
        <v>4</v>
      </c>
      <c r="B15" s="46"/>
      <c r="C15" s="18" t="s">
        <v>37</v>
      </c>
      <c r="D15" s="11">
        <v>4</v>
      </c>
      <c r="E15" s="12"/>
      <c r="F15" s="12">
        <v>5</v>
      </c>
      <c r="G15" s="11">
        <v>0</v>
      </c>
      <c r="H15" s="12">
        <v>5</v>
      </c>
      <c r="I15" s="12">
        <v>0</v>
      </c>
      <c r="J15" s="11">
        <v>2</v>
      </c>
      <c r="K15" s="12">
        <v>2</v>
      </c>
      <c r="L15" s="12">
        <v>0</v>
      </c>
      <c r="M15" s="11"/>
      <c r="N15" s="12"/>
      <c r="O15" s="12"/>
      <c r="P15" s="11"/>
      <c r="Q15" s="12"/>
      <c r="R15" s="12"/>
      <c r="S15" s="13">
        <v>54</v>
      </c>
      <c r="T15" s="13"/>
      <c r="U15" s="14">
        <f t="shared" si="0"/>
        <v>2.25</v>
      </c>
      <c r="V15" s="15"/>
    </row>
    <row r="16" spans="1:25" ht="15.75" x14ac:dyDescent="0.25">
      <c r="A16" s="57">
        <v>5</v>
      </c>
      <c r="B16" s="46"/>
      <c r="C16" s="18" t="s">
        <v>38</v>
      </c>
      <c r="D16" s="11">
        <v>4</v>
      </c>
      <c r="E16" s="12"/>
      <c r="F16" s="12">
        <v>4</v>
      </c>
      <c r="G16" s="11">
        <v>5</v>
      </c>
      <c r="H16" s="12">
        <v>5</v>
      </c>
      <c r="I16" s="12">
        <v>5</v>
      </c>
      <c r="J16" s="12">
        <v>4</v>
      </c>
      <c r="K16" s="12">
        <v>3</v>
      </c>
      <c r="L16" s="12">
        <v>0</v>
      </c>
      <c r="M16" s="12"/>
      <c r="N16" s="12"/>
      <c r="O16" s="12"/>
      <c r="P16" s="11"/>
      <c r="Q16" s="12"/>
      <c r="R16" s="12"/>
      <c r="S16" s="13">
        <v>18</v>
      </c>
      <c r="T16" s="13"/>
      <c r="U16" s="14">
        <f t="shared" si="0"/>
        <v>3.75</v>
      </c>
      <c r="V16" s="15"/>
    </row>
    <row r="17" spans="1:22" ht="15.75" x14ac:dyDescent="0.25">
      <c r="A17" s="57">
        <v>6</v>
      </c>
      <c r="B17" s="47"/>
      <c r="C17" s="18" t="s">
        <v>39</v>
      </c>
      <c r="D17" s="11">
        <v>4</v>
      </c>
      <c r="E17" s="12"/>
      <c r="F17" s="12">
        <v>5</v>
      </c>
      <c r="G17" s="11">
        <v>0</v>
      </c>
      <c r="H17" s="12">
        <v>5</v>
      </c>
      <c r="I17" s="12">
        <v>0</v>
      </c>
      <c r="J17" s="11">
        <v>3</v>
      </c>
      <c r="K17" s="12">
        <v>3</v>
      </c>
      <c r="L17" s="12">
        <v>0</v>
      </c>
      <c r="M17" s="11"/>
      <c r="N17" s="12"/>
      <c r="O17" s="12"/>
      <c r="P17" s="11"/>
      <c r="Q17" s="12"/>
      <c r="R17" s="12"/>
      <c r="S17" s="13">
        <v>54</v>
      </c>
      <c r="T17" s="13"/>
      <c r="U17" s="14">
        <f t="shared" si="0"/>
        <v>2.5</v>
      </c>
      <c r="V17" s="15"/>
    </row>
    <row r="18" spans="1:22" ht="15.75" x14ac:dyDescent="0.25">
      <c r="A18" s="57">
        <v>7</v>
      </c>
      <c r="B18" s="46"/>
      <c r="C18" s="18" t="s">
        <v>40</v>
      </c>
      <c r="D18" s="11">
        <v>3</v>
      </c>
      <c r="E18" s="12"/>
      <c r="F18" s="12">
        <v>0</v>
      </c>
      <c r="G18" s="11">
        <v>0</v>
      </c>
      <c r="H18" s="12">
        <v>4</v>
      </c>
      <c r="I18" s="12">
        <v>0</v>
      </c>
      <c r="J18" s="11">
        <v>2</v>
      </c>
      <c r="K18" s="12">
        <v>3</v>
      </c>
      <c r="L18" s="12">
        <v>0</v>
      </c>
      <c r="M18" s="11"/>
      <c r="N18" s="12"/>
      <c r="O18" s="12"/>
      <c r="P18" s="11"/>
      <c r="Q18" s="12"/>
      <c r="R18" s="12"/>
      <c r="S18" s="16">
        <v>50</v>
      </c>
      <c r="T18" s="17"/>
      <c r="U18" s="14">
        <f t="shared" si="0"/>
        <v>1.5</v>
      </c>
      <c r="V18" s="15"/>
    </row>
    <row r="19" spans="1:22" ht="15.75" x14ac:dyDescent="0.25">
      <c r="A19" s="57">
        <v>8</v>
      </c>
      <c r="B19" s="18"/>
      <c r="C19" s="18" t="s">
        <v>41</v>
      </c>
      <c r="D19" s="11"/>
      <c r="E19" s="12">
        <v>0</v>
      </c>
      <c r="F19" s="12">
        <v>5</v>
      </c>
      <c r="G19" s="11">
        <v>3</v>
      </c>
      <c r="H19" s="12">
        <v>4</v>
      </c>
      <c r="I19" s="12">
        <v>3</v>
      </c>
      <c r="J19" s="11">
        <v>2</v>
      </c>
      <c r="K19" s="12">
        <v>3</v>
      </c>
      <c r="L19" s="12">
        <v>4</v>
      </c>
      <c r="M19" s="11"/>
      <c r="N19" s="12"/>
      <c r="O19" s="12"/>
      <c r="P19" s="11"/>
      <c r="Q19" s="12"/>
      <c r="R19" s="12"/>
      <c r="S19" s="16">
        <v>52</v>
      </c>
      <c r="T19" s="17"/>
      <c r="U19" s="14">
        <f t="shared" si="0"/>
        <v>3</v>
      </c>
      <c r="V19" s="15"/>
    </row>
    <row r="20" spans="1:22" ht="15.75" x14ac:dyDescent="0.25">
      <c r="A20" s="57">
        <v>9</v>
      </c>
      <c r="B20" s="46"/>
      <c r="C20" s="18" t="s">
        <v>42</v>
      </c>
      <c r="D20" s="11">
        <v>0</v>
      </c>
      <c r="E20" s="12"/>
      <c r="F20" s="12">
        <v>4</v>
      </c>
      <c r="G20" s="11">
        <v>2</v>
      </c>
      <c r="H20" s="12">
        <v>4</v>
      </c>
      <c r="I20" s="12">
        <v>0</v>
      </c>
      <c r="J20" s="11">
        <v>2</v>
      </c>
      <c r="K20" s="12">
        <v>3</v>
      </c>
      <c r="L20" s="12">
        <v>3</v>
      </c>
      <c r="M20" s="11"/>
      <c r="N20" s="12"/>
      <c r="O20" s="12"/>
      <c r="P20" s="11"/>
      <c r="Q20" s="12"/>
      <c r="R20" s="12"/>
      <c r="S20" s="16">
        <v>42</v>
      </c>
      <c r="T20" s="17"/>
      <c r="U20" s="14">
        <f t="shared" si="0"/>
        <v>2.25</v>
      </c>
      <c r="V20" s="15"/>
    </row>
    <row r="21" spans="1:22" ht="15.75" x14ac:dyDescent="0.25">
      <c r="A21" s="57">
        <v>10</v>
      </c>
      <c r="B21" s="46"/>
      <c r="C21" s="18" t="s">
        <v>43</v>
      </c>
      <c r="D21" s="11">
        <v>4</v>
      </c>
      <c r="E21" s="12"/>
      <c r="F21" s="12">
        <v>5</v>
      </c>
      <c r="G21" s="11">
        <v>3</v>
      </c>
      <c r="H21" s="12">
        <v>5</v>
      </c>
      <c r="I21" s="12">
        <v>4</v>
      </c>
      <c r="J21" s="11">
        <v>4</v>
      </c>
      <c r="K21" s="12">
        <v>4</v>
      </c>
      <c r="L21" s="12">
        <v>0</v>
      </c>
      <c r="M21" s="11"/>
      <c r="N21" s="12"/>
      <c r="O21" s="12"/>
      <c r="P21" s="11"/>
      <c r="Q21" s="12"/>
      <c r="R21" s="12"/>
      <c r="S21" s="16">
        <v>18</v>
      </c>
      <c r="T21" s="17"/>
      <c r="U21" s="14">
        <f t="shared" si="0"/>
        <v>3.625</v>
      </c>
      <c r="V21" s="15"/>
    </row>
    <row r="22" spans="1:22" ht="15.75" x14ac:dyDescent="0.25">
      <c r="A22" s="57">
        <v>11</v>
      </c>
      <c r="B22" s="46"/>
      <c r="C22" s="18" t="s">
        <v>44</v>
      </c>
      <c r="D22" s="11">
        <v>4</v>
      </c>
      <c r="E22" s="12"/>
      <c r="F22" s="12">
        <v>4</v>
      </c>
      <c r="G22" s="11">
        <v>3</v>
      </c>
      <c r="H22" s="12">
        <v>4</v>
      </c>
      <c r="I22" s="12">
        <v>3</v>
      </c>
      <c r="J22" s="12">
        <v>5</v>
      </c>
      <c r="K22" s="12">
        <v>3</v>
      </c>
      <c r="L22" s="12">
        <v>4</v>
      </c>
      <c r="M22" s="12"/>
      <c r="N22" s="12"/>
      <c r="O22" s="12"/>
      <c r="P22" s="12"/>
      <c r="Q22" s="12"/>
      <c r="R22" s="12"/>
      <c r="S22" s="16">
        <v>46</v>
      </c>
      <c r="T22" s="17"/>
      <c r="U22" s="14">
        <f t="shared" si="0"/>
        <v>3.75</v>
      </c>
      <c r="V22" s="15"/>
    </row>
    <row r="23" spans="1:22" ht="15.75" x14ac:dyDescent="0.25">
      <c r="A23" s="57">
        <v>12</v>
      </c>
      <c r="B23" s="18"/>
      <c r="C23" s="18" t="s">
        <v>45</v>
      </c>
      <c r="D23" s="11"/>
      <c r="E23" s="12">
        <v>5</v>
      </c>
      <c r="F23" s="12">
        <v>5</v>
      </c>
      <c r="G23" s="11">
        <v>0</v>
      </c>
      <c r="H23" s="12">
        <v>4</v>
      </c>
      <c r="I23" s="12">
        <v>0</v>
      </c>
      <c r="J23" s="12">
        <v>2</v>
      </c>
      <c r="K23" s="12">
        <v>3</v>
      </c>
      <c r="L23" s="12">
        <v>4</v>
      </c>
      <c r="M23" s="12"/>
      <c r="N23" s="12"/>
      <c r="O23" s="12"/>
      <c r="P23" s="12"/>
      <c r="Q23" s="12"/>
      <c r="R23" s="12"/>
      <c r="S23" s="16">
        <v>52</v>
      </c>
      <c r="T23" s="17"/>
      <c r="U23" s="14">
        <f t="shared" si="0"/>
        <v>2.875</v>
      </c>
      <c r="V23" s="15"/>
    </row>
    <row r="24" spans="1:22" ht="19.5" customHeight="1" x14ac:dyDescent="0.25">
      <c r="A24" s="57">
        <v>13</v>
      </c>
      <c r="B24" s="18"/>
      <c r="C24" s="18" t="s">
        <v>46</v>
      </c>
      <c r="D24" s="11">
        <v>4</v>
      </c>
      <c r="E24" s="12"/>
      <c r="F24" s="12">
        <v>4</v>
      </c>
      <c r="G24" s="11">
        <v>5</v>
      </c>
      <c r="H24" s="12">
        <v>4</v>
      </c>
      <c r="I24" s="12">
        <v>5</v>
      </c>
      <c r="J24" s="12">
        <v>3</v>
      </c>
      <c r="K24" s="12">
        <v>3</v>
      </c>
      <c r="L24" s="12">
        <v>0</v>
      </c>
      <c r="M24" s="12"/>
      <c r="N24" s="12"/>
      <c r="O24" s="12"/>
      <c r="P24" s="12"/>
      <c r="Q24" s="12"/>
      <c r="R24" s="12"/>
      <c r="S24" s="16">
        <v>46</v>
      </c>
      <c r="T24" s="17"/>
      <c r="U24" s="14">
        <f t="shared" si="0"/>
        <v>3.5</v>
      </c>
      <c r="V24" s="15"/>
    </row>
    <row r="25" spans="1:22" ht="15.75" x14ac:dyDescent="0.25">
      <c r="A25" s="57">
        <v>14</v>
      </c>
      <c r="B25" s="18"/>
      <c r="C25" s="19" t="s">
        <v>47</v>
      </c>
      <c r="D25" s="11">
        <v>5</v>
      </c>
      <c r="E25" s="12"/>
      <c r="F25" s="12">
        <v>4</v>
      </c>
      <c r="G25" s="11">
        <v>3</v>
      </c>
      <c r="H25" s="12">
        <v>4</v>
      </c>
      <c r="I25" s="12">
        <v>3</v>
      </c>
      <c r="J25" s="12">
        <v>4</v>
      </c>
      <c r="K25" s="12">
        <v>3</v>
      </c>
      <c r="L25" s="12">
        <v>0</v>
      </c>
      <c r="M25" s="12"/>
      <c r="N25" s="12"/>
      <c r="O25" s="12"/>
      <c r="P25" s="12"/>
      <c r="Q25" s="12"/>
      <c r="R25" s="12"/>
      <c r="S25" s="16">
        <v>42</v>
      </c>
      <c r="T25" s="17"/>
      <c r="U25" s="14">
        <f t="shared" si="0"/>
        <v>3.25</v>
      </c>
      <c r="V25" s="15"/>
    </row>
    <row r="26" spans="1:22" ht="15.75" x14ac:dyDescent="0.25">
      <c r="A26" s="57">
        <v>15</v>
      </c>
      <c r="B26" s="18"/>
      <c r="C26" s="19" t="s">
        <v>48</v>
      </c>
      <c r="D26" s="11">
        <v>4</v>
      </c>
      <c r="E26" s="12"/>
      <c r="F26" s="12">
        <v>5</v>
      </c>
      <c r="G26" s="11">
        <v>3</v>
      </c>
      <c r="H26" s="12">
        <v>5</v>
      </c>
      <c r="I26" s="12">
        <v>3</v>
      </c>
      <c r="J26" s="12">
        <v>4</v>
      </c>
      <c r="K26" s="12">
        <v>4</v>
      </c>
      <c r="L26" s="12">
        <v>0</v>
      </c>
      <c r="M26" s="12"/>
      <c r="N26" s="12"/>
      <c r="O26" s="12"/>
      <c r="P26" s="12"/>
      <c r="Q26" s="12"/>
      <c r="R26" s="12"/>
      <c r="S26" s="16">
        <v>12</v>
      </c>
      <c r="T26" s="17"/>
      <c r="U26" s="14">
        <f t="shared" si="0"/>
        <v>3.5</v>
      </c>
      <c r="V26" s="15"/>
    </row>
    <row r="27" spans="1:22" ht="15.75" x14ac:dyDescent="0.25">
      <c r="A27" s="57">
        <v>16</v>
      </c>
      <c r="B27" s="18"/>
      <c r="C27" s="19" t="s">
        <v>49</v>
      </c>
      <c r="D27" s="11"/>
      <c r="E27" s="12">
        <v>5</v>
      </c>
      <c r="F27" s="12">
        <v>5</v>
      </c>
      <c r="G27" s="11">
        <v>4</v>
      </c>
      <c r="H27" s="12">
        <v>5</v>
      </c>
      <c r="I27" s="12">
        <v>5</v>
      </c>
      <c r="J27" s="12">
        <v>4</v>
      </c>
      <c r="K27" s="12">
        <v>4</v>
      </c>
      <c r="L27" s="12">
        <v>5</v>
      </c>
      <c r="M27" s="12"/>
      <c r="N27" s="12"/>
      <c r="O27" s="12"/>
      <c r="P27" s="12"/>
      <c r="Q27" s="12"/>
      <c r="R27" s="12"/>
      <c r="S27" s="16">
        <v>18</v>
      </c>
      <c r="T27" s="17"/>
      <c r="U27" s="14">
        <f t="shared" si="0"/>
        <v>4.625</v>
      </c>
      <c r="V27" s="15"/>
    </row>
    <row r="28" spans="1:22" ht="16.5" customHeight="1" x14ac:dyDescent="0.25">
      <c r="A28" s="57">
        <v>17</v>
      </c>
      <c r="B28" s="18"/>
      <c r="C28" s="19" t="s">
        <v>50</v>
      </c>
      <c r="D28" s="11"/>
      <c r="E28" s="12">
        <v>0</v>
      </c>
      <c r="F28" s="12">
        <v>3</v>
      </c>
      <c r="G28" s="11">
        <v>0</v>
      </c>
      <c r="H28" s="12">
        <v>4</v>
      </c>
      <c r="I28" s="12">
        <v>0</v>
      </c>
      <c r="J28" s="12">
        <v>2</v>
      </c>
      <c r="K28" s="12">
        <v>2</v>
      </c>
      <c r="L28" s="12">
        <v>0</v>
      </c>
      <c r="M28" s="12"/>
      <c r="N28" s="12"/>
      <c r="O28" s="12"/>
      <c r="P28" s="12"/>
      <c r="Q28" s="12"/>
      <c r="R28" s="12"/>
      <c r="S28" s="16">
        <v>56</v>
      </c>
      <c r="T28" s="17"/>
      <c r="U28" s="14">
        <f t="shared" si="0"/>
        <v>1.375</v>
      </c>
      <c r="V28" s="15" t="s">
        <v>67</v>
      </c>
    </row>
    <row r="29" spans="1:22" ht="15.75" x14ac:dyDescent="0.25">
      <c r="A29" s="57">
        <v>18</v>
      </c>
      <c r="B29" s="18"/>
      <c r="C29" s="19" t="s">
        <v>51</v>
      </c>
      <c r="D29" s="11"/>
      <c r="E29" s="12">
        <v>5</v>
      </c>
      <c r="F29" s="12">
        <v>5</v>
      </c>
      <c r="G29" s="11">
        <v>4</v>
      </c>
      <c r="H29" s="12">
        <v>4</v>
      </c>
      <c r="I29" s="12">
        <v>5</v>
      </c>
      <c r="J29" s="12">
        <v>5</v>
      </c>
      <c r="K29" s="12">
        <v>3</v>
      </c>
      <c r="L29" s="12">
        <v>4</v>
      </c>
      <c r="M29" s="12"/>
      <c r="N29" s="12"/>
      <c r="O29" s="12"/>
      <c r="P29" s="12"/>
      <c r="Q29" s="12"/>
      <c r="R29" s="12"/>
      <c r="S29" s="16">
        <v>34</v>
      </c>
      <c r="T29" s="17"/>
      <c r="U29" s="14">
        <f t="shared" si="0"/>
        <v>4.375</v>
      </c>
      <c r="V29" s="15"/>
    </row>
    <row r="30" spans="1:22" ht="15.75" x14ac:dyDescent="0.25">
      <c r="A30" s="57">
        <v>19</v>
      </c>
      <c r="B30" s="18"/>
      <c r="C30" s="48" t="s">
        <v>52</v>
      </c>
      <c r="D30" s="11">
        <v>0</v>
      </c>
      <c r="E30" s="12"/>
      <c r="F30" s="12">
        <v>2</v>
      </c>
      <c r="G30" s="11">
        <v>0</v>
      </c>
      <c r="H30" s="12">
        <v>4</v>
      </c>
      <c r="I30" s="12">
        <v>2</v>
      </c>
      <c r="J30" s="12">
        <v>2</v>
      </c>
      <c r="K30" s="12">
        <v>3</v>
      </c>
      <c r="L30" s="12">
        <v>0</v>
      </c>
      <c r="M30" s="12"/>
      <c r="N30" s="12"/>
      <c r="O30" s="12"/>
      <c r="P30" s="12"/>
      <c r="Q30" s="12"/>
      <c r="R30" s="12"/>
      <c r="S30" s="16">
        <v>48</v>
      </c>
      <c r="T30" s="17"/>
      <c r="U30" s="14">
        <f t="shared" si="0"/>
        <v>1.625</v>
      </c>
      <c r="V30" s="15"/>
    </row>
    <row r="31" spans="1:22" ht="15.75" x14ac:dyDescent="0.25">
      <c r="A31" s="57">
        <v>20</v>
      </c>
      <c r="B31" s="18"/>
      <c r="C31" s="19" t="s">
        <v>53</v>
      </c>
      <c r="D31" s="11"/>
      <c r="E31" s="12">
        <v>0</v>
      </c>
      <c r="F31" s="12">
        <v>4</v>
      </c>
      <c r="G31" s="11">
        <v>0</v>
      </c>
      <c r="H31" s="12">
        <v>4</v>
      </c>
      <c r="I31" s="12">
        <v>0</v>
      </c>
      <c r="J31" s="12">
        <v>2</v>
      </c>
      <c r="K31" s="12">
        <v>0</v>
      </c>
      <c r="L31" s="12">
        <v>0</v>
      </c>
      <c r="M31" s="12"/>
      <c r="N31" s="12"/>
      <c r="O31" s="12"/>
      <c r="P31" s="12"/>
      <c r="Q31" s="12"/>
      <c r="R31" s="12"/>
      <c r="S31" s="16">
        <v>64</v>
      </c>
      <c r="T31" s="17"/>
      <c r="U31" s="14">
        <f t="shared" si="0"/>
        <v>1.25</v>
      </c>
      <c r="V31" s="15"/>
    </row>
    <row r="32" spans="1:22" ht="15.75" x14ac:dyDescent="0.25">
      <c r="A32" s="57">
        <v>21</v>
      </c>
      <c r="B32" s="60"/>
      <c r="C32" s="60" t="s">
        <v>54</v>
      </c>
      <c r="D32" s="11"/>
      <c r="E32" s="12">
        <v>0</v>
      </c>
      <c r="F32" s="12">
        <v>5</v>
      </c>
      <c r="G32" s="11">
        <v>3</v>
      </c>
      <c r="H32" s="12">
        <v>5</v>
      </c>
      <c r="I32" s="12">
        <v>3</v>
      </c>
      <c r="J32" s="12">
        <v>4</v>
      </c>
      <c r="K32" s="12">
        <v>3</v>
      </c>
      <c r="L32" s="12">
        <v>0</v>
      </c>
      <c r="M32" s="12"/>
      <c r="N32" s="12"/>
      <c r="O32" s="12"/>
      <c r="P32" s="12"/>
      <c r="Q32" s="12"/>
      <c r="R32" s="12"/>
      <c r="S32" s="16">
        <v>22</v>
      </c>
      <c r="T32" s="17"/>
      <c r="U32" s="14">
        <f t="shared" si="0"/>
        <v>2.875</v>
      </c>
      <c r="V32" s="15"/>
    </row>
    <row r="33" spans="1:26" ht="15.75" x14ac:dyDescent="0.25">
      <c r="A33" s="57">
        <v>22</v>
      </c>
      <c r="B33" s="18"/>
      <c r="C33" s="19" t="s">
        <v>55</v>
      </c>
      <c r="D33" s="11">
        <v>5</v>
      </c>
      <c r="E33" s="12"/>
      <c r="F33" s="12">
        <v>5</v>
      </c>
      <c r="G33" s="11">
        <v>3</v>
      </c>
      <c r="H33" s="12">
        <v>5</v>
      </c>
      <c r="I33" s="12">
        <v>3</v>
      </c>
      <c r="J33" s="12">
        <v>4</v>
      </c>
      <c r="K33" s="12">
        <v>4</v>
      </c>
      <c r="L33" s="12">
        <v>0</v>
      </c>
      <c r="M33" s="12"/>
      <c r="N33" s="12"/>
      <c r="O33" s="12"/>
      <c r="P33" s="12"/>
      <c r="Q33" s="12"/>
      <c r="R33" s="12"/>
      <c r="S33" s="16">
        <v>18</v>
      </c>
      <c r="T33" s="17"/>
      <c r="U33" s="14">
        <f t="shared" si="0"/>
        <v>3.625</v>
      </c>
      <c r="V33" s="15"/>
    </row>
    <row r="34" spans="1:26" ht="15.75" x14ac:dyDescent="0.25">
      <c r="A34" s="57">
        <v>23</v>
      </c>
      <c r="B34" s="18"/>
      <c r="C34" s="19"/>
      <c r="D34" s="11"/>
      <c r="E34" s="12"/>
      <c r="F34" s="12"/>
      <c r="G34" s="1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44"/>
      <c r="T34" s="20"/>
      <c r="U34" s="14" t="str">
        <f t="shared" si="0"/>
        <v/>
      </c>
      <c r="V34" s="15"/>
    </row>
    <row r="35" spans="1:26" ht="15.75" x14ac:dyDescent="0.25">
      <c r="A35" s="57">
        <v>24</v>
      </c>
      <c r="B35" s="18"/>
      <c r="C35" s="19"/>
      <c r="D35" s="11"/>
      <c r="E35" s="12"/>
      <c r="F35" s="12"/>
      <c r="G35" s="1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44"/>
      <c r="T35" s="20"/>
      <c r="U35" s="14" t="str">
        <f t="shared" si="0"/>
        <v/>
      </c>
      <c r="V35" s="15"/>
    </row>
    <row r="36" spans="1:26" ht="15.75" x14ac:dyDescent="0.25">
      <c r="A36" s="57">
        <v>25</v>
      </c>
      <c r="B36" s="18"/>
      <c r="C36" s="19"/>
      <c r="D36" s="11"/>
      <c r="E36" s="12"/>
      <c r="F36" s="12"/>
      <c r="G36" s="1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44"/>
      <c r="T36" s="20"/>
      <c r="U36" s="14" t="str">
        <f t="shared" si="0"/>
        <v/>
      </c>
      <c r="V36" s="45"/>
    </row>
    <row r="37" spans="1:26" ht="15.75" x14ac:dyDescent="0.25">
      <c r="A37" s="57">
        <v>26</v>
      </c>
      <c r="B37" s="18"/>
      <c r="C37" s="19"/>
      <c r="D37" s="11"/>
      <c r="E37" s="12"/>
      <c r="F37" s="12"/>
      <c r="G37" s="1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44"/>
      <c r="T37" s="20"/>
      <c r="U37" s="14" t="str">
        <f t="shared" si="0"/>
        <v/>
      </c>
      <c r="V37" s="45"/>
    </row>
    <row r="38" spans="1:26" ht="16.5" thickBot="1" x14ac:dyDescent="0.3">
      <c r="A38" s="57">
        <v>27</v>
      </c>
      <c r="B38" s="18"/>
      <c r="C38" s="19"/>
      <c r="D38" s="11"/>
      <c r="E38" s="12"/>
      <c r="F38" s="12"/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44"/>
      <c r="T38" s="20"/>
      <c r="U38" s="14" t="str">
        <f t="shared" si="0"/>
        <v/>
      </c>
      <c r="V38" s="45"/>
    </row>
    <row r="39" spans="1:26" ht="16.5" customHeight="1" thickBot="1" x14ac:dyDescent="0.3">
      <c r="A39" s="88" t="s">
        <v>14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90"/>
      <c r="S39" s="21">
        <f>IF(COUNTIF(S12:S38,"")=27,"",SUM(S12:S38))</f>
        <v>810</v>
      </c>
      <c r="T39" s="21" t="str">
        <f>IF(COUNTIF(T12:T38,"")=27,"",SUM(T12:T38))</f>
        <v/>
      </c>
      <c r="U39" s="21">
        <f>IF(COUNTIF(U12:U38,"")=27,"",AVERAGE(U12:U38))</f>
        <v>3.0170454545454546</v>
      </c>
      <c r="V39" s="22"/>
    </row>
    <row r="40" spans="1:26" ht="16.5" thickBot="1" x14ac:dyDescent="0.3">
      <c r="A40" s="100" t="s">
        <v>15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23"/>
      <c r="T40" s="21" t="str">
        <f>IF(COUNTIF(T12:T38,"")=27,"",AVERAGE(T12:T38))</f>
        <v/>
      </c>
      <c r="U40" s="24"/>
      <c r="V40" s="25"/>
    </row>
    <row r="41" spans="1:26" ht="37.5" customHeight="1" thickBot="1" x14ac:dyDescent="0.3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3" t="s">
        <v>16</v>
      </c>
      <c r="T41" s="104"/>
      <c r="U41" s="104"/>
      <c r="V41" s="105"/>
    </row>
    <row r="42" spans="1:26" ht="55.5" customHeight="1" thickBot="1" x14ac:dyDescent="0.3">
      <c r="A42" s="91" t="s">
        <v>17</v>
      </c>
      <c r="B42" s="92"/>
      <c r="C42" s="93"/>
      <c r="D42" s="26">
        <f>IF(COUNTIF(D12:D38,"")=27,"",(((SUMIF(D12:D38,"=4")/4)+(SUMIF(D12:D38,"=5")/5))/COUNT(D12:D38))*100)</f>
        <v>76.923076923076934</v>
      </c>
      <c r="E42" s="26">
        <f t="shared" ref="E42:R42" si="1">IF(COUNTIF(E12:E38,"")=27,"",(((SUMIF(E12:E38,"=4")/4)+(SUMIF(E12:E38,"=5")/5))/COUNT(E12:E38))*100)</f>
        <v>44.444444444444443</v>
      </c>
      <c r="F42" s="26">
        <f t="shared" si="1"/>
        <v>81.818181818181827</v>
      </c>
      <c r="G42" s="26">
        <f t="shared" si="1"/>
        <v>27.27272727272727</v>
      </c>
      <c r="H42" s="26">
        <f t="shared" si="1"/>
        <v>100</v>
      </c>
      <c r="I42" s="26">
        <f t="shared" si="1"/>
        <v>31.818181818181817</v>
      </c>
      <c r="J42" s="26">
        <f t="shared" si="1"/>
        <v>50</v>
      </c>
      <c r="K42" s="26">
        <f t="shared" si="1"/>
        <v>27.27272727272727</v>
      </c>
      <c r="L42" s="26">
        <f t="shared" si="1"/>
        <v>31.818181818181817</v>
      </c>
      <c r="M42" s="26" t="str">
        <f t="shared" si="1"/>
        <v/>
      </c>
      <c r="N42" s="26" t="str">
        <f t="shared" si="1"/>
        <v/>
      </c>
      <c r="O42" s="26" t="str">
        <f t="shared" si="1"/>
        <v/>
      </c>
      <c r="P42" s="26" t="str">
        <f t="shared" si="1"/>
        <v/>
      </c>
      <c r="Q42" s="26" t="str">
        <f t="shared" si="1"/>
        <v/>
      </c>
      <c r="R42" s="26" t="str">
        <f t="shared" si="1"/>
        <v/>
      </c>
      <c r="S42" s="106" t="s">
        <v>18</v>
      </c>
      <c r="T42" s="107"/>
      <c r="U42" s="96">
        <f>IF(COUNTIF(D42:R42,"")=15,"",AVERAGE(D42:R42))</f>
        <v>52.37416904083571</v>
      </c>
      <c r="V42" s="97"/>
    </row>
    <row r="43" spans="1:26" ht="52.5" customHeight="1" thickBot="1" x14ac:dyDescent="0.3">
      <c r="A43" s="91" t="s">
        <v>19</v>
      </c>
      <c r="B43" s="92"/>
      <c r="C43" s="93"/>
      <c r="D43" s="27">
        <f>IF(COUNTIF(D12:D38,"")=27,"",(((SUMIF(D12:D38,"=4")/4)+(SUMIF(D12:D38,"=5")/5)+(SUMIF(D12:D38,"=3")/3))/COUNT(D12:D38))*100)</f>
        <v>84.615384615384613</v>
      </c>
      <c r="E43" s="27">
        <f t="shared" ref="E43:R43" si="2">IF(COUNTIF(E12:E38,"")=27,"",(((SUMIF(E12:E38,"=4")/4)+(SUMIF(E12:E38,"=5")/5)+(SUMIF(E12:E38,"=3")/3))/COUNT(E12:E38))*100)</f>
        <v>44.444444444444443</v>
      </c>
      <c r="F43" s="27">
        <f t="shared" si="2"/>
        <v>86.36363636363636</v>
      </c>
      <c r="G43" s="27">
        <f t="shared" si="2"/>
        <v>59.090909090909093</v>
      </c>
      <c r="H43" s="27">
        <f t="shared" si="2"/>
        <v>100</v>
      </c>
      <c r="I43" s="27">
        <f t="shared" si="2"/>
        <v>59.090909090909093</v>
      </c>
      <c r="J43" s="27">
        <f t="shared" si="2"/>
        <v>59.090909090909093</v>
      </c>
      <c r="K43" s="27">
        <f t="shared" si="2"/>
        <v>86.36363636363636</v>
      </c>
      <c r="L43" s="27">
        <f t="shared" si="2"/>
        <v>36.363636363636367</v>
      </c>
      <c r="M43" s="27" t="str">
        <f t="shared" si="2"/>
        <v/>
      </c>
      <c r="N43" s="27" t="str">
        <f t="shared" si="2"/>
        <v/>
      </c>
      <c r="O43" s="27" t="str">
        <f t="shared" si="2"/>
        <v/>
      </c>
      <c r="P43" s="27" t="str">
        <f t="shared" si="2"/>
        <v/>
      </c>
      <c r="Q43" s="27" t="str">
        <f t="shared" si="2"/>
        <v/>
      </c>
      <c r="R43" s="27" t="str">
        <f t="shared" si="2"/>
        <v/>
      </c>
      <c r="S43" s="94" t="s">
        <v>20</v>
      </c>
      <c r="T43" s="95"/>
      <c r="U43" s="96">
        <f>IF(COUNTIF(D43:R43,"")=15,"",AVERAGE(D43:R43))</f>
        <v>68.380385047051718</v>
      </c>
      <c r="V43" s="97"/>
    </row>
    <row r="44" spans="1:26" ht="15.75" x14ac:dyDescent="0.25">
      <c r="A44" s="28"/>
      <c r="D44" s="29"/>
    </row>
    <row r="45" spans="1:26" ht="15.75" x14ac:dyDescent="0.25">
      <c r="A45" s="28" t="s">
        <v>21</v>
      </c>
      <c r="B45" s="49"/>
      <c r="C45" s="30">
        <v>20</v>
      </c>
      <c r="D45" s="31"/>
      <c r="E45" s="28" t="s">
        <v>22</v>
      </c>
      <c r="G45" s="32"/>
      <c r="H45" s="32"/>
      <c r="I45" s="32"/>
      <c r="J45" s="84" t="s">
        <v>23</v>
      </c>
      <c r="K45" s="84"/>
      <c r="L45" s="84"/>
      <c r="M45" s="84"/>
      <c r="N45" s="98"/>
      <c r="O45" s="98"/>
      <c r="P45" s="98"/>
      <c r="Q45" s="98"/>
      <c r="R45" s="99" t="s">
        <v>32</v>
      </c>
      <c r="S45" s="99"/>
      <c r="T45" s="99"/>
      <c r="U45" s="99"/>
      <c r="Z45" s="32"/>
    </row>
    <row r="46" spans="1:26" ht="15.75" x14ac:dyDescent="0.25">
      <c r="A46" s="28"/>
      <c r="B46" s="33"/>
      <c r="C46" s="33"/>
      <c r="D46" s="30"/>
      <c r="E46" s="28"/>
      <c r="G46" s="32"/>
      <c r="H46" s="32"/>
      <c r="I46" s="32"/>
      <c r="J46" s="34"/>
      <c r="K46" s="34"/>
      <c r="L46" s="34"/>
      <c r="M46" s="34"/>
      <c r="N46" s="35"/>
      <c r="O46" s="35"/>
      <c r="P46" s="35"/>
      <c r="Q46" s="35"/>
      <c r="R46" s="28"/>
      <c r="S46" s="28"/>
      <c r="T46" s="28"/>
      <c r="Z46" s="32"/>
    </row>
    <row r="47" spans="1:26" ht="15.75" x14ac:dyDescent="0.25">
      <c r="A47" s="28" t="s">
        <v>21</v>
      </c>
      <c r="B47" s="36"/>
      <c r="C47" s="30">
        <v>20</v>
      </c>
      <c r="D47" s="37"/>
      <c r="E47" s="28" t="s">
        <v>22</v>
      </c>
      <c r="G47" s="32"/>
      <c r="H47" s="32"/>
      <c r="I47" s="32"/>
      <c r="J47" s="84" t="s">
        <v>24</v>
      </c>
      <c r="K47" s="84"/>
      <c r="L47" s="84"/>
      <c r="M47" s="84"/>
      <c r="N47" s="98"/>
      <c r="O47" s="98"/>
      <c r="P47" s="98"/>
      <c r="Q47" s="98"/>
      <c r="R47" s="99" t="s">
        <v>27</v>
      </c>
      <c r="S47" s="99"/>
      <c r="T47" s="99"/>
      <c r="U47" s="99"/>
      <c r="Z47" s="32"/>
    </row>
    <row r="48" spans="1:26" ht="15.75" x14ac:dyDescent="0.25">
      <c r="A48" s="32"/>
      <c r="B48" s="28" t="s">
        <v>25</v>
      </c>
      <c r="C48" s="28"/>
      <c r="D48" s="32"/>
      <c r="E48" s="32"/>
      <c r="G48" s="32"/>
      <c r="H48" s="32"/>
      <c r="I48" s="32"/>
      <c r="J48" s="32"/>
      <c r="K48" s="32"/>
      <c r="L48" s="32"/>
      <c r="M48" s="32"/>
    </row>
    <row r="49" spans="1:16" ht="15.75" x14ac:dyDescent="0.25">
      <c r="A49" s="32"/>
      <c r="B49" s="108" t="s">
        <v>26</v>
      </c>
      <c r="C49" s="109"/>
      <c r="D49" s="109"/>
      <c r="E49" s="109"/>
      <c r="F49" s="110"/>
      <c r="G49" s="38"/>
      <c r="H49" s="38"/>
      <c r="I49" s="38"/>
      <c r="J49" s="38"/>
      <c r="K49" s="38"/>
      <c r="L49" s="38"/>
      <c r="M49" s="38"/>
      <c r="N49" s="39"/>
      <c r="O49" s="39"/>
      <c r="P49" s="39"/>
    </row>
    <row r="50" spans="1:16" ht="15.75" x14ac:dyDescent="0.25">
      <c r="A50" s="32"/>
      <c r="B50" s="111"/>
      <c r="C50" s="111"/>
      <c r="D50" s="112"/>
      <c r="E50" s="32"/>
      <c r="F50" s="32"/>
      <c r="G50" s="32"/>
      <c r="H50" s="32"/>
      <c r="I50" s="32"/>
      <c r="J50" s="32"/>
      <c r="K50" s="32"/>
      <c r="L50" s="32"/>
      <c r="M50" s="32"/>
    </row>
    <row r="51" spans="1:16" ht="15.75" x14ac:dyDescent="0.25">
      <c r="B51" s="29"/>
      <c r="C51" s="29"/>
      <c r="D51" s="40"/>
    </row>
  </sheetData>
  <sheetProtection formatCells="0" deleteColumns="0" deleteRows="0"/>
  <sortState xmlns:xlrd2="http://schemas.microsoft.com/office/spreadsheetml/2017/richdata2" ref="B13:C38">
    <sortCondition ref="B12"/>
  </sortState>
  <mergeCells count="33">
    <mergeCell ref="J47:M47"/>
    <mergeCell ref="N47:Q47"/>
    <mergeCell ref="R47:U47"/>
    <mergeCell ref="B49:F49"/>
    <mergeCell ref="B50:D50"/>
    <mergeCell ref="A39:R39"/>
    <mergeCell ref="A43:C43"/>
    <mergeCell ref="S43:T43"/>
    <mergeCell ref="U43:V43"/>
    <mergeCell ref="J45:M45"/>
    <mergeCell ref="N45:Q45"/>
    <mergeCell ref="R45:U45"/>
    <mergeCell ref="A40:R40"/>
    <mergeCell ref="A41:R41"/>
    <mergeCell ref="S41:V41"/>
    <mergeCell ref="A42:C42"/>
    <mergeCell ref="S42:T42"/>
    <mergeCell ref="U42:V42"/>
    <mergeCell ref="A1:V1"/>
    <mergeCell ref="A2:V2"/>
    <mergeCell ref="A3:V3"/>
    <mergeCell ref="A4:V4"/>
    <mergeCell ref="H5:O5"/>
    <mergeCell ref="P5:Q5"/>
    <mergeCell ref="A6:V6"/>
    <mergeCell ref="J7:L7"/>
    <mergeCell ref="A9:A10"/>
    <mergeCell ref="B9:B10"/>
    <mergeCell ref="C9:C10"/>
    <mergeCell ref="D9:R9"/>
    <mergeCell ref="S9:T9"/>
    <mergeCell ref="U9:U10"/>
    <mergeCell ref="V9:V10"/>
  </mergeCells>
  <conditionalFormatting sqref="D12:R38">
    <cfRule type="cellIs" dxfId="0" priority="1" operator="between">
      <formula>3</formula>
      <formula>5</formula>
    </cfRule>
  </conditionalFormatting>
  <pageMargins left="0.25" right="0.25" top="0.75" bottom="0.75" header="0.3" footer="0.3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семестр</vt:lpstr>
    </vt:vector>
  </TitlesOfParts>
  <Company>ВСТ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uskova</dc:creator>
  <cp:lastModifiedBy>Dima</cp:lastModifiedBy>
  <cp:lastPrinted>2026-03-09T22:57:53Z</cp:lastPrinted>
  <dcterms:created xsi:type="dcterms:W3CDTF">2015-01-13T00:37:37Z</dcterms:created>
  <dcterms:modified xsi:type="dcterms:W3CDTF">2026-03-25T23:22:48Z</dcterms:modified>
</cp:coreProperties>
</file>