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368D7512-6695-4A5B-9E63-8221BBA350C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3" i="1" l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12" i="1" l="1"/>
  <c r="R50" i="1" l="1"/>
  <c r="R51" i="1"/>
  <c r="T47" i="1" l="1"/>
  <c r="U47" i="1"/>
  <c r="U48" i="1"/>
  <c r="V47" i="1" l="1"/>
  <c r="E50" i="1"/>
  <c r="F50" i="1"/>
  <c r="G50" i="1"/>
  <c r="H50" i="1"/>
  <c r="I50" i="1"/>
  <c r="V50" i="1" s="1"/>
  <c r="J50" i="1"/>
  <c r="K50" i="1"/>
  <c r="L50" i="1"/>
  <c r="M50" i="1"/>
  <c r="N50" i="1"/>
  <c r="O50" i="1"/>
  <c r="P50" i="1"/>
  <c r="Q50" i="1"/>
  <c r="S50" i="1"/>
  <c r="E51" i="1"/>
  <c r="F51" i="1"/>
  <c r="G51" i="1"/>
  <c r="H51" i="1"/>
  <c r="I51" i="1"/>
  <c r="V51" i="1" s="1"/>
  <c r="J51" i="1"/>
  <c r="K51" i="1"/>
  <c r="L51" i="1"/>
  <c r="M51" i="1"/>
  <c r="N51" i="1"/>
  <c r="O51" i="1"/>
  <c r="P51" i="1"/>
  <c r="Q51" i="1"/>
  <c r="S51" i="1"/>
  <c r="D51" i="1"/>
  <c r="D50" i="1"/>
</calcChain>
</file>

<file path=xl/sharedStrings.xml><?xml version="1.0" encoding="utf-8"?>
<sst xmlns="http://schemas.openxmlformats.org/spreadsheetml/2006/main" count="69" uniqueCount="66">
  <si>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</si>
  <si>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</si>
  <si>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</si>
  <si>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</si>
  <si>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</si>
  <si>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</si>
  <si>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</si>
  <si>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</si>
  <si>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</si>
  <si>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</si>
  <si>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</si>
  <si>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</si>
  <si>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</si>
  <si>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</si>
  <si>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</si>
  <si>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</si>
  <si>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</si>
  <si>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</si>
  <si>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</si>
  <si>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</si>
  <si>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</si>
  <si>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</si>
  <si>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</si>
  <si>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</si>
  <si>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Зав. Отделением</t>
  </si>
  <si>
    <t>Примечание:</t>
  </si>
  <si>
    <t>"0" - неаттестация по дисциплине</t>
  </si>
  <si>
    <t>Кононова О.В.</t>
  </si>
  <si>
    <t xml:space="preserve">  2025 – 2026 учебного года</t>
  </si>
  <si>
    <r>
      <t xml:space="preserve">Теория вероятностей и математич. статистика  </t>
    </r>
    <r>
      <rPr>
        <sz val="11"/>
        <color indexed="8"/>
        <rFont val="Times New Roman"/>
        <family val="1"/>
        <charset val="204"/>
      </rPr>
      <t>Кузнецова Ж.В.</t>
    </r>
  </si>
  <si>
    <r>
      <rPr>
        <b/>
        <sz val="11"/>
        <color indexed="8"/>
        <rFont val="Times New Roman"/>
        <family val="1"/>
        <charset val="204"/>
      </rPr>
      <t>Иностранный язык в проф. деятельности</t>
    </r>
    <r>
      <rPr>
        <sz val="11"/>
        <color indexed="8"/>
        <rFont val="Times New Roman"/>
        <family val="1"/>
        <charset val="204"/>
      </rPr>
      <t xml:space="preserve">               Никулина А.С</t>
    </r>
  </si>
  <si>
    <r>
      <rPr>
        <b/>
        <sz val="11"/>
        <color indexed="8"/>
        <rFont val="Times New Roman"/>
        <family val="1"/>
        <charset val="204"/>
      </rPr>
      <t>Иностранный язык в проф. деятельности</t>
    </r>
    <r>
      <rPr>
        <sz val="11"/>
        <color indexed="8"/>
        <rFont val="Times New Roman"/>
        <family val="1"/>
        <charset val="204"/>
      </rPr>
      <t xml:space="preserve">               Зароева А.А.</t>
    </r>
  </si>
  <si>
    <r>
      <rPr>
        <b/>
        <sz val="11"/>
        <color indexed="8"/>
        <rFont val="Times New Roman"/>
        <family val="1"/>
        <charset val="204"/>
      </rPr>
      <t>Операционные системы и среды</t>
    </r>
    <r>
      <rPr>
        <sz val="11"/>
        <color indexed="8"/>
        <rFont val="Times New Roman"/>
        <family val="1"/>
        <charset val="204"/>
      </rPr>
      <t xml:space="preserve">          Незнамов Д.Б.</t>
    </r>
  </si>
  <si>
    <r>
      <rPr>
        <b/>
        <sz val="11"/>
        <color theme="1"/>
        <rFont val="Times New Roman"/>
        <family val="1"/>
        <charset val="204"/>
      </rPr>
      <t xml:space="preserve">Основы алгорит. и программирования  </t>
    </r>
    <r>
      <rPr>
        <sz val="11"/>
        <color theme="1"/>
        <rFont val="Times New Roman"/>
        <family val="1"/>
        <charset val="204"/>
      </rPr>
      <t xml:space="preserve">         Колмогоров А.Ю.</t>
    </r>
  </si>
  <si>
    <t>14-424</t>
  </si>
  <si>
    <t>Ищенко П.В.</t>
  </si>
  <si>
    <r>
      <rPr>
        <b/>
        <sz val="11"/>
        <color indexed="8"/>
        <rFont val="Times New Roman"/>
        <family val="1"/>
        <charset val="204"/>
      </rPr>
      <t>Физическая культура</t>
    </r>
    <r>
      <rPr>
        <sz val="11"/>
        <color indexed="8"/>
        <rFont val="Times New Roman"/>
        <family val="1"/>
        <charset val="204"/>
      </rPr>
      <t xml:space="preserve">  Романова А.А.</t>
    </r>
  </si>
  <si>
    <r>
      <rPr>
        <b/>
        <sz val="11"/>
        <color theme="1"/>
        <rFont val="Times New Roman"/>
        <family val="1"/>
        <charset val="204"/>
      </rPr>
      <t>Архитектура аппаратн.средств</t>
    </r>
    <r>
      <rPr>
        <sz val="11"/>
        <color theme="1"/>
        <rFont val="Times New Roman"/>
        <family val="1"/>
        <charset val="204"/>
      </rPr>
      <t xml:space="preserve">             Смирнова Е.А.</t>
    </r>
  </si>
  <si>
    <t>А-277</t>
  </si>
  <si>
    <t>В-268</t>
  </si>
  <si>
    <t>Г-456</t>
  </si>
  <si>
    <t>Е-133</t>
  </si>
  <si>
    <t>К-1051</t>
  </si>
  <si>
    <t>К-1033</t>
  </si>
  <si>
    <t>К-1034</t>
  </si>
  <si>
    <t>К-1052</t>
  </si>
  <si>
    <t>К-1035</t>
  </si>
  <si>
    <t>Л-309</t>
  </si>
  <si>
    <t>П-537</t>
  </si>
  <si>
    <t>П-538</t>
  </si>
  <si>
    <t>Р-238</t>
  </si>
  <si>
    <t>Т-296</t>
  </si>
  <si>
    <t>Ф-147</t>
  </si>
  <si>
    <t>Ф-154</t>
  </si>
  <si>
    <t>Щ-40</t>
  </si>
  <si>
    <r>
      <rPr>
        <b/>
        <sz val="11"/>
        <color theme="1"/>
        <rFont val="Times New Roman"/>
        <family val="1"/>
        <charset val="204"/>
      </rPr>
      <t>Основы проектирования баз данных</t>
    </r>
    <r>
      <rPr>
        <sz val="11"/>
        <color theme="1"/>
        <rFont val="Times New Roman"/>
        <family val="1"/>
        <charset val="204"/>
      </rPr>
      <t xml:space="preserve">           Виноградова А.В.</t>
    </r>
  </si>
  <si>
    <r>
      <rPr>
        <b/>
        <sz val="11"/>
        <color theme="1"/>
        <rFont val="Times New Roman"/>
        <family val="1"/>
        <charset val="204"/>
      </rPr>
      <t>Введение в чемпионатное движение</t>
    </r>
    <r>
      <rPr>
        <sz val="11"/>
        <color theme="1"/>
        <rFont val="Times New Roman"/>
        <family val="1"/>
        <charset val="204"/>
      </rPr>
      <t xml:space="preserve">    Малахов Д.Д.</t>
    </r>
  </si>
  <si>
    <r>
      <rPr>
        <b/>
        <sz val="11"/>
        <color theme="1"/>
        <rFont val="Times New Roman"/>
        <family val="1"/>
        <charset val="204"/>
      </rPr>
      <t>МДК.02.01  Технология разработки</t>
    </r>
    <r>
      <rPr>
        <sz val="11"/>
        <color theme="1"/>
        <rFont val="Times New Roman"/>
        <family val="1"/>
        <charset val="204"/>
      </rPr>
      <t xml:space="preserve">   Ищенко П.В.</t>
    </r>
  </si>
  <si>
    <r>
      <rPr>
        <b/>
        <sz val="11"/>
        <color theme="1"/>
        <rFont val="Times New Roman"/>
        <family val="1"/>
        <charset val="204"/>
      </rPr>
      <t xml:space="preserve">МДК.06.02 Инж.технич.поддержка ИС </t>
    </r>
    <r>
      <rPr>
        <sz val="11"/>
        <color theme="1"/>
        <rFont val="Times New Roman"/>
        <family val="1"/>
        <charset val="204"/>
      </rPr>
      <t xml:space="preserve">            Малахов Д.Д.</t>
    </r>
  </si>
  <si>
    <r>
      <rPr>
        <b/>
        <sz val="11"/>
        <color theme="1"/>
        <rFont val="Times New Roman"/>
        <family val="1"/>
        <charset val="204"/>
      </rPr>
      <t>МДК.06.03 Устройство и функционирование  ИС</t>
    </r>
    <r>
      <rPr>
        <sz val="11"/>
        <color theme="1"/>
        <rFont val="Times New Roman"/>
        <family val="1"/>
        <charset val="204"/>
      </rPr>
      <t xml:space="preserve">             Малахова А.С.</t>
    </r>
  </si>
  <si>
    <r>
      <rPr>
        <b/>
        <sz val="11"/>
        <color theme="1"/>
        <rFont val="Times New Roman"/>
        <family val="1"/>
        <charset val="204"/>
      </rPr>
      <t>МДК.02.02 Инструментальные средства разработки программного обеспечения</t>
    </r>
    <r>
      <rPr>
        <sz val="11"/>
        <color theme="1"/>
        <rFont val="Times New Roman"/>
        <family val="1"/>
        <charset val="204"/>
      </rPr>
      <t xml:space="preserve">  Измайлова А.Ю.</t>
    </r>
  </si>
  <si>
    <r>
      <t xml:space="preserve">Дискретная математика   </t>
    </r>
    <r>
      <rPr>
        <sz val="11"/>
        <color indexed="8"/>
        <rFont val="Times New Roman"/>
        <family val="1"/>
        <charset val="204"/>
      </rPr>
      <t>Кудряшева А.Г.</t>
    </r>
  </si>
  <si>
    <r>
      <rPr>
        <b/>
        <sz val="11"/>
        <color theme="1"/>
        <rFont val="Times New Roman"/>
        <family val="1"/>
        <charset val="204"/>
      </rPr>
      <t xml:space="preserve">МДК.06.01 Внедрение ИС </t>
    </r>
    <r>
      <rPr>
        <sz val="11"/>
        <color theme="1"/>
        <rFont val="Times New Roman"/>
        <family val="1"/>
        <charset val="204"/>
      </rPr>
      <t xml:space="preserve"> Малахов Д.Д.</t>
    </r>
  </si>
  <si>
    <t>февраль</t>
  </si>
  <si>
    <t>АС-3</t>
  </si>
  <si>
    <r>
      <rPr>
        <b/>
        <sz val="11"/>
        <color theme="1"/>
        <rFont val="Times New Roman"/>
        <family val="1"/>
        <charset val="204"/>
      </rPr>
      <t xml:space="preserve">МДК.06.04 Интеллектуальные системы и технологии          </t>
    </r>
    <r>
      <rPr>
        <sz val="11"/>
        <color theme="1"/>
        <rFont val="Times New Roman"/>
        <family val="1"/>
        <charset val="204"/>
      </rPr>
      <t xml:space="preserve">  Малахова А.С.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</si>
</sst>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7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6" fillId="0" borderId="31" xfId="0" applyFont="1" applyFill="1" applyBorder="1" applyAlignment="1" applyProtection="1">
      <alignment horizontal="center" textRotation="90" wrapText="1"/>
      <protection locked="0"/>
    </xf>
    <xf numFmtId="0" fontId="6" fillId="0" borderId="12" xfId="0" applyFont="1" applyFill="1" applyBorder="1" applyAlignment="1" applyProtection="1">
      <alignment horizontal="center" textRotation="90" wrapText="1"/>
      <protection locked="0"/>
    </xf>
    <xf numFmtId="0" fontId="7" fillId="0" borderId="12" xfId="0" applyFont="1" applyFill="1" applyBorder="1" applyAlignment="1" applyProtection="1">
      <alignment horizontal="center" textRotation="90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Fill="1" applyBorder="1" applyAlignment="1" applyProtection="1">
      <alignment horizontal="center" textRotation="90" wrapText="1"/>
      <protection locked="0"/>
    </xf>
    <xf numFmtId="0" fontId="12" fillId="0" borderId="32" xfId="0" applyFont="1" applyBorder="1" applyAlignment="1">
      <alignment horizontal="left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2" fillId="0" borderId="33" xfId="0" applyFont="1" applyBorder="1" applyAlignment="1">
      <alignment horizontal="left" wrapText="1"/>
    </xf>
    <xf numFmtId="0" fontId="12" fillId="0" borderId="33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>
      <alignment horizontal="left" wrapText="1"/>
    </xf>
    <xf numFmtId="0" fontId="12" fillId="0" borderId="20" xfId="0" applyFont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 applyProtection="1">
      <alignment horizontal="left" textRotation="90" wrapText="1"/>
      <protection locked="0"/>
    </xf>
    <xf numFmtId="0" fontId="7" fillId="0" borderId="0" xfId="0" applyFont="1" applyAlignment="1" applyProtection="1">
      <alignment horizontal="center" textRotation="90" wrapText="1"/>
      <protection hidden="1"/>
    </xf>
    <xf numFmtId="0" fontId="9" fillId="0" borderId="20" xfId="0" applyFont="1" applyBorder="1" applyProtection="1">
      <protection hidden="1"/>
    </xf>
    <xf numFmtId="0" fontId="12" fillId="0" borderId="32" xfId="0" applyFont="1" applyBorder="1" applyAlignment="1">
      <alignment horizontal="left" vertical="top" wrapText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20" xfId="0" applyBorder="1" applyProtection="1">
      <protection hidden="1"/>
    </xf>
    <xf numFmtId="0" fontId="3" fillId="0" borderId="35" xfId="0" applyFont="1" applyBorder="1" applyAlignment="1" applyProtection="1">
      <alignment vertical="top" wrapText="1"/>
      <protection locked="0"/>
    </xf>
    <xf numFmtId="0" fontId="4" fillId="2" borderId="35" xfId="0" applyFont="1" applyFill="1" applyBorder="1" applyAlignment="1" applyProtection="1">
      <alignment horizontal="center" vertical="top" wrapText="1"/>
      <protection locked="0"/>
    </xf>
    <xf numFmtId="0" fontId="3" fillId="2" borderId="35" xfId="0" applyFont="1" applyFill="1" applyBorder="1" applyAlignment="1" applyProtection="1">
      <alignment horizontal="center" vertical="top" wrapText="1"/>
      <protection locked="0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1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"/>
  <sheetViews>
    <sheetView tabSelected="1" topLeftCell="A10" zoomScale="80" zoomScaleNormal="80" workbookViewId="0">
      <selection activeCell="B12" sqref="B12:B29"/>
    </sheetView>
  </sheetViews>
  <sheetFormatPr defaultRowHeight="15" x14ac:dyDescent="0.25"/>
  <cols>
    <col min="1" max="1" width="4.140625" style="1" customWidth="1"/>
    <col min="2" max="2" width="23.42578125" style="1" customWidth="1"/>
    <col min="3" max="3" width="9.7109375" style="1" customWidth="1"/>
    <col min="4" max="4" width="7.7109375" style="1" customWidth="1"/>
    <col min="5" max="5" width="8.42578125" style="1" customWidth="1"/>
    <col min="6" max="7" width="6.28515625" style="1" customWidth="1"/>
    <col min="8" max="8" width="7.5703125" style="1" customWidth="1"/>
    <col min="9" max="9" width="6.7109375" style="1" customWidth="1"/>
    <col min="10" max="10" width="8.5703125" style="1" customWidth="1"/>
    <col min="11" max="11" width="7.85546875" style="1" customWidth="1"/>
    <col min="12" max="12" width="8.28515625" style="1" customWidth="1"/>
    <col min="13" max="13" width="6.5703125" style="1" customWidth="1"/>
    <col min="14" max="14" width="6.42578125" style="1" customWidth="1"/>
    <col min="15" max="15" width="12.42578125" style="1" customWidth="1"/>
    <col min="16" max="16" width="8" style="1" customWidth="1"/>
    <col min="17" max="17" width="8.42578125" style="1" customWidth="1"/>
    <col min="18" max="18" width="7.5703125" style="1" customWidth="1"/>
    <col min="19" max="19" width="10.42578125" style="1" customWidth="1"/>
    <col min="20" max="20" width="6" style="1" customWidth="1"/>
    <col min="21" max="21" width="6.140625" style="1" customWidth="1"/>
    <col min="22" max="22" width="5" style="1" customWidth="1"/>
    <col min="23" max="23" width="7.5703125" style="1" customWidth="1"/>
    <col min="24" max="24" width="9.140625" style="1" customWidth="1"/>
    <col min="25" max="16384" width="9.140625" style="1"/>
  </cols>
  <sheetData>
    <row r="1" spans="1:26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pans="1:26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6" ht="15.75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6" ht="15.75" x14ac:dyDescent="0.25">
      <c r="A4" s="77" t="s">
        <v>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</row>
    <row r="5" spans="1:26" ht="15.75" x14ac:dyDescent="0.25">
      <c r="A5" s="2"/>
      <c r="B5" s="2"/>
      <c r="C5" s="2"/>
      <c r="D5" s="2"/>
      <c r="E5" s="2"/>
      <c r="F5" s="2"/>
      <c r="G5" s="2"/>
      <c r="H5" s="76" t="s">
        <v>3</v>
      </c>
      <c r="I5" s="76"/>
      <c r="J5" s="76"/>
      <c r="K5" s="76"/>
      <c r="L5" s="76"/>
      <c r="M5" s="76"/>
      <c r="N5" s="76"/>
      <c r="O5" s="76"/>
      <c r="P5" s="78" t="s">
        <v>34</v>
      </c>
      <c r="Q5" s="79"/>
      <c r="R5" s="47"/>
      <c r="T5" s="2"/>
      <c r="U5" s="2"/>
      <c r="V5" s="2"/>
      <c r="W5" s="2"/>
    </row>
    <row r="6" spans="1:26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spans="1:26" x14ac:dyDescent="0.25">
      <c r="B7" s="3"/>
      <c r="C7" s="3"/>
      <c r="D7" s="3"/>
      <c r="E7" s="3"/>
      <c r="F7" s="3"/>
      <c r="G7" s="3"/>
      <c r="H7" s="3"/>
      <c r="I7" s="4" t="s">
        <v>4</v>
      </c>
      <c r="J7" s="81" t="s">
        <v>63</v>
      </c>
      <c r="K7" s="81"/>
      <c r="L7" s="81"/>
      <c r="M7" s="82" t="s">
        <v>28</v>
      </c>
      <c r="N7" s="82"/>
      <c r="O7" s="82"/>
      <c r="P7" s="82"/>
      <c r="Q7" s="82"/>
      <c r="R7" s="82"/>
      <c r="S7" s="82"/>
      <c r="T7" s="3"/>
      <c r="U7" s="3"/>
      <c r="V7" s="3"/>
      <c r="W7" s="3"/>
    </row>
    <row r="8" spans="1:26" ht="15.75" thickBot="1" x14ac:dyDescent="0.3">
      <c r="A8" s="5"/>
    </row>
    <row r="9" spans="1:26" ht="28.5" customHeight="1" thickBot="1" x14ac:dyDescent="0.3">
      <c r="A9" s="83" t="s">
        <v>5</v>
      </c>
      <c r="B9" s="85" t="s">
        <v>6</v>
      </c>
      <c r="C9" s="87" t="s">
        <v>7</v>
      </c>
      <c r="D9" s="89" t="s">
        <v>8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 t="s">
        <v>9</v>
      </c>
      <c r="U9" s="92"/>
      <c r="V9" s="93" t="s">
        <v>10</v>
      </c>
      <c r="W9" s="93" t="s">
        <v>11</v>
      </c>
    </row>
    <row r="10" spans="1:26" ht="144.75" customHeight="1" thickBot="1" x14ac:dyDescent="0.3">
      <c r="A10" s="84"/>
      <c r="B10" s="86"/>
      <c r="C10" s="88"/>
      <c r="D10" s="49" t="s">
        <v>31</v>
      </c>
      <c r="E10" s="49" t="s">
        <v>30</v>
      </c>
      <c r="F10" s="50" t="s">
        <v>36</v>
      </c>
      <c r="G10" s="54" t="s">
        <v>61</v>
      </c>
      <c r="H10" s="54" t="s">
        <v>29</v>
      </c>
      <c r="I10" s="50" t="s">
        <v>32</v>
      </c>
      <c r="J10" s="51" t="s">
        <v>37</v>
      </c>
      <c r="K10" s="51" t="s">
        <v>33</v>
      </c>
      <c r="L10" s="61" t="s">
        <v>55</v>
      </c>
      <c r="M10" s="62" t="s">
        <v>56</v>
      </c>
      <c r="N10" s="51" t="s">
        <v>57</v>
      </c>
      <c r="O10" s="62" t="s">
        <v>60</v>
      </c>
      <c r="P10" s="46" t="s">
        <v>62</v>
      </c>
      <c r="Q10" s="46" t="s">
        <v>58</v>
      </c>
      <c r="R10" s="46" t="s">
        <v>59</v>
      </c>
      <c r="S10" s="46" t="s">
        <v>65</v>
      </c>
      <c r="T10" s="6" t="s">
        <v>12</v>
      </c>
      <c r="U10" s="7" t="s">
        <v>13</v>
      </c>
      <c r="V10" s="94"/>
      <c r="W10" s="94"/>
      <c r="Z10" s="8"/>
    </row>
    <row r="11" spans="1:26" ht="15.75" thickBot="1" x14ac:dyDescent="0.3">
      <c r="A11" s="10">
        <v>1</v>
      </c>
      <c r="B11" s="9">
        <v>2</v>
      </c>
      <c r="C11" s="10">
        <v>3</v>
      </c>
      <c r="D11" s="10">
        <v>4</v>
      </c>
      <c r="E11" s="9">
        <v>5</v>
      </c>
      <c r="F11" s="10">
        <v>6</v>
      </c>
      <c r="G11" s="10">
        <v>7</v>
      </c>
      <c r="H11" s="9">
        <v>8</v>
      </c>
      <c r="I11" s="10">
        <v>9</v>
      </c>
      <c r="J11" s="10">
        <v>10</v>
      </c>
      <c r="K11" s="9">
        <v>11</v>
      </c>
      <c r="L11" s="10">
        <v>12</v>
      </c>
      <c r="M11" s="10">
        <v>13</v>
      </c>
      <c r="N11" s="9">
        <v>14</v>
      </c>
      <c r="O11" s="10">
        <v>15</v>
      </c>
      <c r="P11" s="10">
        <v>16</v>
      </c>
      <c r="Q11" s="9">
        <v>17</v>
      </c>
      <c r="R11" s="10">
        <v>18</v>
      </c>
      <c r="S11" s="10">
        <v>19</v>
      </c>
      <c r="T11" s="9">
        <v>20</v>
      </c>
      <c r="U11" s="10">
        <v>21</v>
      </c>
      <c r="V11" s="10">
        <v>22</v>
      </c>
      <c r="W11" s="9">
        <v>23</v>
      </c>
    </row>
    <row r="12" spans="1:26" ht="22.5" customHeight="1" x14ac:dyDescent="0.3">
      <c r="A12" s="15">
        <v>1</v>
      </c>
      <c r="B12" s="55"/>
      <c r="C12" s="56" t="s">
        <v>38</v>
      </c>
      <c r="D12" s="11">
        <v>5</v>
      </c>
      <c r="E12" s="12"/>
      <c r="F12" s="12">
        <v>4</v>
      </c>
      <c r="G12" s="11">
        <v>4</v>
      </c>
      <c r="H12" s="12">
        <v>3</v>
      </c>
      <c r="I12" s="12">
        <v>4</v>
      </c>
      <c r="J12" s="11">
        <v>5</v>
      </c>
      <c r="K12" s="12">
        <v>2</v>
      </c>
      <c r="L12" s="12">
        <v>4</v>
      </c>
      <c r="M12" s="11">
        <v>4</v>
      </c>
      <c r="N12" s="12">
        <v>5</v>
      </c>
      <c r="O12" s="12">
        <v>5</v>
      </c>
      <c r="P12" s="11">
        <v>0</v>
      </c>
      <c r="Q12" s="12">
        <v>4</v>
      </c>
      <c r="R12" s="12">
        <v>4</v>
      </c>
      <c r="S12" s="12">
        <v>5</v>
      </c>
      <c r="T12" s="13">
        <v>94</v>
      </c>
      <c r="U12" s="13">
        <v>94</v>
      </c>
      <c r="V12" s="14">
        <f t="shared" ref="V12:V46" si="0">IF(COUNTIF(D12:S12,"")=16,"",AVERAGE(D12:S12))</f>
        <v>3.8666666666666667</v>
      </c>
      <c r="W12" s="16"/>
    </row>
    <row r="13" spans="1:26" ht="22.5" customHeight="1" x14ac:dyDescent="0.3">
      <c r="A13" s="15">
        <v>2</v>
      </c>
      <c r="B13" s="55"/>
      <c r="C13" s="56" t="s">
        <v>39</v>
      </c>
      <c r="D13" s="11">
        <v>3</v>
      </c>
      <c r="E13" s="12"/>
      <c r="F13" s="12">
        <v>5</v>
      </c>
      <c r="G13" s="11">
        <v>5</v>
      </c>
      <c r="H13" s="12">
        <v>4</v>
      </c>
      <c r="I13" s="12">
        <v>5</v>
      </c>
      <c r="J13" s="11">
        <v>5</v>
      </c>
      <c r="K13" s="12">
        <v>3</v>
      </c>
      <c r="L13" s="12">
        <v>4</v>
      </c>
      <c r="M13" s="11">
        <v>5</v>
      </c>
      <c r="N13" s="12">
        <v>5</v>
      </c>
      <c r="O13" s="12">
        <v>5</v>
      </c>
      <c r="P13" s="11">
        <v>4</v>
      </c>
      <c r="Q13" s="12">
        <v>5</v>
      </c>
      <c r="R13" s="12">
        <v>3</v>
      </c>
      <c r="S13" s="12">
        <v>4</v>
      </c>
      <c r="T13" s="13">
        <v>42</v>
      </c>
      <c r="U13" s="13">
        <v>42</v>
      </c>
      <c r="V13" s="14">
        <f t="shared" si="0"/>
        <v>4.333333333333333</v>
      </c>
      <c r="W13" s="16"/>
      <c r="Y13" s="8"/>
    </row>
    <row r="14" spans="1:26" ht="22.5" customHeight="1" x14ac:dyDescent="0.3">
      <c r="A14" s="15">
        <v>3</v>
      </c>
      <c r="B14" s="55"/>
      <c r="C14" s="56" t="s">
        <v>40</v>
      </c>
      <c r="D14" s="11">
        <v>5</v>
      </c>
      <c r="E14" s="12"/>
      <c r="F14" s="12">
        <v>0</v>
      </c>
      <c r="G14" s="11">
        <v>3</v>
      </c>
      <c r="H14" s="12">
        <v>4</v>
      </c>
      <c r="I14" s="12">
        <v>4</v>
      </c>
      <c r="J14" s="11">
        <v>5</v>
      </c>
      <c r="K14" s="12">
        <v>2</v>
      </c>
      <c r="L14" s="12">
        <v>5</v>
      </c>
      <c r="M14" s="11">
        <v>0</v>
      </c>
      <c r="N14" s="12">
        <v>4</v>
      </c>
      <c r="O14" s="12">
        <v>4</v>
      </c>
      <c r="P14" s="11">
        <v>4</v>
      </c>
      <c r="Q14" s="12">
        <v>0</v>
      </c>
      <c r="R14" s="12">
        <v>5</v>
      </c>
      <c r="S14" s="12">
        <v>3</v>
      </c>
      <c r="T14" s="13">
        <v>90</v>
      </c>
      <c r="U14" s="13">
        <v>90</v>
      </c>
      <c r="V14" s="14">
        <f t="shared" si="0"/>
        <v>3.2</v>
      </c>
      <c r="W14" s="16"/>
    </row>
    <row r="15" spans="1:26" ht="21.75" customHeight="1" x14ac:dyDescent="0.3">
      <c r="A15" s="15">
        <v>4</v>
      </c>
      <c r="B15" s="55"/>
      <c r="C15" s="56" t="s">
        <v>41</v>
      </c>
      <c r="D15" s="11">
        <v>4</v>
      </c>
      <c r="E15" s="12"/>
      <c r="F15" s="12">
        <v>5</v>
      </c>
      <c r="G15" s="11">
        <v>3</v>
      </c>
      <c r="H15" s="12">
        <v>3</v>
      </c>
      <c r="I15" s="12">
        <v>5</v>
      </c>
      <c r="J15" s="11">
        <v>4</v>
      </c>
      <c r="K15" s="12">
        <v>2</v>
      </c>
      <c r="L15" s="12">
        <v>4</v>
      </c>
      <c r="M15" s="11">
        <v>5</v>
      </c>
      <c r="N15" s="12">
        <v>4</v>
      </c>
      <c r="O15" s="12">
        <v>5</v>
      </c>
      <c r="P15" s="11">
        <v>4</v>
      </c>
      <c r="Q15" s="12">
        <v>4</v>
      </c>
      <c r="R15" s="12">
        <v>3</v>
      </c>
      <c r="S15" s="12">
        <v>3</v>
      </c>
      <c r="T15" s="13">
        <v>34</v>
      </c>
      <c r="U15" s="13">
        <v>34</v>
      </c>
      <c r="V15" s="14">
        <f t="shared" si="0"/>
        <v>3.8666666666666667</v>
      </c>
      <c r="W15" s="16"/>
    </row>
    <row r="16" spans="1:26" ht="23.25" customHeight="1" x14ac:dyDescent="0.3">
      <c r="A16" s="15">
        <v>5</v>
      </c>
      <c r="B16" s="55"/>
      <c r="C16" s="56" t="s">
        <v>42</v>
      </c>
      <c r="D16" s="11">
        <v>5</v>
      </c>
      <c r="E16" s="12"/>
      <c r="F16" s="12">
        <v>4</v>
      </c>
      <c r="G16" s="11">
        <v>3</v>
      </c>
      <c r="H16" s="12">
        <v>4</v>
      </c>
      <c r="I16" s="12">
        <v>4</v>
      </c>
      <c r="J16" s="11">
        <v>5</v>
      </c>
      <c r="K16" s="12">
        <v>3</v>
      </c>
      <c r="L16" s="12">
        <v>5</v>
      </c>
      <c r="M16" s="11">
        <v>5</v>
      </c>
      <c r="N16" s="12">
        <v>5</v>
      </c>
      <c r="O16" s="12">
        <v>5</v>
      </c>
      <c r="P16" s="11">
        <v>4</v>
      </c>
      <c r="Q16" s="12">
        <v>4</v>
      </c>
      <c r="R16" s="12">
        <v>3</v>
      </c>
      <c r="S16" s="12">
        <v>4</v>
      </c>
      <c r="T16" s="13">
        <v>34</v>
      </c>
      <c r="U16" s="13">
        <v>34</v>
      </c>
      <c r="V16" s="14">
        <f t="shared" si="0"/>
        <v>4.2</v>
      </c>
      <c r="W16" s="16"/>
    </row>
    <row r="17" spans="1:23" ht="22.5" customHeight="1" x14ac:dyDescent="0.3">
      <c r="A17" s="15">
        <v>6</v>
      </c>
      <c r="B17" s="63"/>
      <c r="C17" s="63" t="s">
        <v>43</v>
      </c>
      <c r="D17" s="11">
        <v>4</v>
      </c>
      <c r="E17" s="12"/>
      <c r="F17" s="12">
        <v>5</v>
      </c>
      <c r="G17" s="11">
        <v>5</v>
      </c>
      <c r="H17" s="12">
        <v>4</v>
      </c>
      <c r="I17" s="12">
        <v>5</v>
      </c>
      <c r="J17" s="11">
        <v>5</v>
      </c>
      <c r="K17" s="12">
        <v>5</v>
      </c>
      <c r="L17" s="12">
        <v>5</v>
      </c>
      <c r="M17" s="11">
        <v>5</v>
      </c>
      <c r="N17" s="12">
        <v>5</v>
      </c>
      <c r="O17" s="12">
        <v>5</v>
      </c>
      <c r="P17" s="11">
        <v>5</v>
      </c>
      <c r="Q17" s="12">
        <v>5</v>
      </c>
      <c r="R17" s="12">
        <v>5</v>
      </c>
      <c r="S17" s="12">
        <v>5</v>
      </c>
      <c r="T17" s="17">
        <v>34</v>
      </c>
      <c r="U17" s="18">
        <v>10</v>
      </c>
      <c r="V17" s="14">
        <f t="shared" si="0"/>
        <v>4.8666666666666663</v>
      </c>
      <c r="W17" s="16" t="s">
        <v>64</v>
      </c>
    </row>
    <row r="18" spans="1:23" ht="22.5" customHeight="1" x14ac:dyDescent="0.3">
      <c r="A18" s="15">
        <v>7</v>
      </c>
      <c r="B18" s="55"/>
      <c r="C18" s="56" t="s">
        <v>44</v>
      </c>
      <c r="D18" s="11">
        <v>4</v>
      </c>
      <c r="E18" s="12"/>
      <c r="F18" s="12">
        <v>3</v>
      </c>
      <c r="G18" s="11">
        <v>2</v>
      </c>
      <c r="H18" s="12">
        <v>3</v>
      </c>
      <c r="I18" s="12">
        <v>5</v>
      </c>
      <c r="J18" s="11">
        <v>5</v>
      </c>
      <c r="K18" s="12">
        <v>2</v>
      </c>
      <c r="L18" s="12">
        <v>5</v>
      </c>
      <c r="M18" s="11">
        <v>5</v>
      </c>
      <c r="N18" s="12">
        <v>5</v>
      </c>
      <c r="O18" s="12">
        <v>5</v>
      </c>
      <c r="P18" s="11">
        <v>5</v>
      </c>
      <c r="Q18" s="12">
        <v>5</v>
      </c>
      <c r="R18" s="12">
        <v>0</v>
      </c>
      <c r="S18" s="12">
        <v>0</v>
      </c>
      <c r="T18" s="17">
        <v>80</v>
      </c>
      <c r="U18" s="18">
        <v>40</v>
      </c>
      <c r="V18" s="14">
        <f t="shared" si="0"/>
        <v>3.6</v>
      </c>
      <c r="W18" s="16"/>
    </row>
    <row r="19" spans="1:23" ht="21" customHeight="1" x14ac:dyDescent="0.3">
      <c r="A19" s="15">
        <v>8</v>
      </c>
      <c r="B19" s="55"/>
      <c r="C19" s="56" t="s">
        <v>45</v>
      </c>
      <c r="D19" s="11">
        <v>3</v>
      </c>
      <c r="E19" s="12"/>
      <c r="F19" s="12">
        <v>0</v>
      </c>
      <c r="G19" s="11">
        <v>3</v>
      </c>
      <c r="H19" s="12">
        <v>3</v>
      </c>
      <c r="I19" s="12">
        <v>3</v>
      </c>
      <c r="J19" s="11">
        <v>0</v>
      </c>
      <c r="K19" s="12">
        <v>2</v>
      </c>
      <c r="L19" s="12">
        <v>5</v>
      </c>
      <c r="M19" s="11">
        <v>5</v>
      </c>
      <c r="N19" s="12">
        <v>4</v>
      </c>
      <c r="O19" s="12">
        <v>5</v>
      </c>
      <c r="P19" s="11">
        <v>5</v>
      </c>
      <c r="Q19" s="12">
        <v>5</v>
      </c>
      <c r="R19" s="12">
        <v>0</v>
      </c>
      <c r="S19" s="12">
        <v>0</v>
      </c>
      <c r="T19" s="17">
        <v>96</v>
      </c>
      <c r="U19" s="18">
        <v>22</v>
      </c>
      <c r="V19" s="14">
        <f t="shared" si="0"/>
        <v>2.8666666666666667</v>
      </c>
      <c r="W19" s="16"/>
    </row>
    <row r="20" spans="1:23" ht="37.5" x14ac:dyDescent="0.25">
      <c r="A20" s="15">
        <v>9</v>
      </c>
      <c r="B20" s="64"/>
      <c r="C20" s="56" t="s">
        <v>46</v>
      </c>
      <c r="D20" s="11"/>
      <c r="E20" s="12">
        <v>0</v>
      </c>
      <c r="F20" s="12">
        <v>0</v>
      </c>
      <c r="G20" s="11">
        <v>4</v>
      </c>
      <c r="H20" s="12">
        <v>5</v>
      </c>
      <c r="I20" s="12">
        <v>5</v>
      </c>
      <c r="J20" s="11">
        <v>5</v>
      </c>
      <c r="K20" s="12">
        <v>3</v>
      </c>
      <c r="L20" s="12">
        <v>4</v>
      </c>
      <c r="M20" s="11">
        <v>5</v>
      </c>
      <c r="N20" s="12">
        <v>4</v>
      </c>
      <c r="O20" s="12">
        <v>5</v>
      </c>
      <c r="P20" s="11">
        <v>4</v>
      </c>
      <c r="Q20" s="12">
        <v>4</v>
      </c>
      <c r="R20" s="12">
        <v>5</v>
      </c>
      <c r="S20" s="12">
        <v>4</v>
      </c>
      <c r="T20" s="17">
        <v>30</v>
      </c>
      <c r="U20" s="18">
        <v>30</v>
      </c>
      <c r="V20" s="14">
        <f t="shared" si="0"/>
        <v>3.8</v>
      </c>
      <c r="W20" s="16"/>
    </row>
    <row r="21" spans="1:23" ht="27" customHeight="1" x14ac:dyDescent="0.3">
      <c r="A21" s="15">
        <v>10</v>
      </c>
      <c r="B21" s="55"/>
      <c r="C21" s="56" t="s">
        <v>47</v>
      </c>
      <c r="D21" s="11"/>
      <c r="E21" s="12">
        <v>4</v>
      </c>
      <c r="F21" s="12">
        <v>0</v>
      </c>
      <c r="G21" s="11">
        <v>3</v>
      </c>
      <c r="H21" s="12">
        <v>3</v>
      </c>
      <c r="I21" s="12">
        <v>4</v>
      </c>
      <c r="J21" s="11">
        <v>0</v>
      </c>
      <c r="K21" s="12">
        <v>2</v>
      </c>
      <c r="L21" s="12">
        <v>4</v>
      </c>
      <c r="M21" s="11">
        <v>4</v>
      </c>
      <c r="N21" s="12">
        <v>4</v>
      </c>
      <c r="O21" s="12">
        <v>5</v>
      </c>
      <c r="P21" s="11">
        <v>4</v>
      </c>
      <c r="Q21" s="12">
        <v>4</v>
      </c>
      <c r="R21" s="12">
        <v>3</v>
      </c>
      <c r="S21" s="12">
        <v>3</v>
      </c>
      <c r="T21" s="17">
        <v>38</v>
      </c>
      <c r="U21" s="18">
        <v>38</v>
      </c>
      <c r="V21" s="14">
        <f t="shared" si="0"/>
        <v>3.1333333333333333</v>
      </c>
      <c r="W21" s="16"/>
    </row>
    <row r="22" spans="1:23" ht="37.5" customHeight="1" x14ac:dyDescent="0.25">
      <c r="A22" s="15">
        <v>11</v>
      </c>
      <c r="B22" s="64"/>
      <c r="C22" s="56" t="s">
        <v>48</v>
      </c>
      <c r="D22" s="11"/>
      <c r="E22" s="12">
        <v>4</v>
      </c>
      <c r="F22" s="12">
        <v>4</v>
      </c>
      <c r="G22" s="11">
        <v>4</v>
      </c>
      <c r="H22" s="12">
        <v>4</v>
      </c>
      <c r="I22" s="12">
        <v>5</v>
      </c>
      <c r="J22" s="11">
        <v>5</v>
      </c>
      <c r="K22" s="12">
        <v>5</v>
      </c>
      <c r="L22" s="12">
        <v>5</v>
      </c>
      <c r="M22" s="11">
        <v>5</v>
      </c>
      <c r="N22" s="12">
        <v>5</v>
      </c>
      <c r="O22" s="12">
        <v>5</v>
      </c>
      <c r="P22" s="11">
        <v>4</v>
      </c>
      <c r="Q22" s="12">
        <v>4</v>
      </c>
      <c r="R22" s="12">
        <v>3</v>
      </c>
      <c r="S22" s="12">
        <v>3</v>
      </c>
      <c r="T22" s="17">
        <v>22</v>
      </c>
      <c r="U22" s="18">
        <v>22</v>
      </c>
      <c r="V22" s="14">
        <f t="shared" si="0"/>
        <v>4.333333333333333</v>
      </c>
      <c r="W22" s="16"/>
    </row>
    <row r="23" spans="1:23" ht="29.25" customHeight="1" x14ac:dyDescent="0.3">
      <c r="A23" s="15">
        <v>12</v>
      </c>
      <c r="B23" s="55"/>
      <c r="C23" s="56" t="s">
        <v>49</v>
      </c>
      <c r="D23" s="11"/>
      <c r="E23" s="12">
        <v>4</v>
      </c>
      <c r="F23" s="12">
        <v>5</v>
      </c>
      <c r="G23" s="11">
        <v>5</v>
      </c>
      <c r="H23" s="12">
        <v>4</v>
      </c>
      <c r="I23" s="12">
        <v>5</v>
      </c>
      <c r="J23" s="11">
        <v>5</v>
      </c>
      <c r="K23" s="12">
        <v>5</v>
      </c>
      <c r="L23" s="12">
        <v>5</v>
      </c>
      <c r="M23" s="11">
        <v>5</v>
      </c>
      <c r="N23" s="12">
        <v>5</v>
      </c>
      <c r="O23" s="12">
        <v>5</v>
      </c>
      <c r="P23" s="11">
        <v>5</v>
      </c>
      <c r="Q23" s="12">
        <v>5</v>
      </c>
      <c r="R23" s="12">
        <v>5</v>
      </c>
      <c r="S23" s="12">
        <v>5</v>
      </c>
      <c r="T23" s="17">
        <v>34</v>
      </c>
      <c r="U23" s="18">
        <v>10</v>
      </c>
      <c r="V23" s="14">
        <f t="shared" si="0"/>
        <v>4.8666666666666663</v>
      </c>
      <c r="W23" s="16" t="s">
        <v>64</v>
      </c>
    </row>
    <row r="24" spans="1:23" ht="35.25" customHeight="1" x14ac:dyDescent="0.3">
      <c r="A24" s="15">
        <v>13</v>
      </c>
      <c r="B24" s="55"/>
      <c r="C24" s="56" t="s">
        <v>50</v>
      </c>
      <c r="D24" s="11"/>
      <c r="E24" s="12">
        <v>3</v>
      </c>
      <c r="F24" s="12">
        <v>0</v>
      </c>
      <c r="G24" s="11">
        <v>0</v>
      </c>
      <c r="H24" s="12">
        <v>4</v>
      </c>
      <c r="I24" s="12">
        <v>2</v>
      </c>
      <c r="J24" s="12">
        <v>5</v>
      </c>
      <c r="K24" s="12">
        <v>3</v>
      </c>
      <c r="L24" s="12">
        <v>5</v>
      </c>
      <c r="M24" s="12">
        <v>5</v>
      </c>
      <c r="N24" s="12">
        <v>5</v>
      </c>
      <c r="O24" s="12">
        <v>5</v>
      </c>
      <c r="P24" s="12">
        <v>5</v>
      </c>
      <c r="Q24" s="12">
        <v>5</v>
      </c>
      <c r="R24" s="12">
        <v>5</v>
      </c>
      <c r="S24" s="12">
        <v>5</v>
      </c>
      <c r="T24" s="17">
        <v>56</v>
      </c>
      <c r="U24" s="18">
        <v>56</v>
      </c>
      <c r="V24" s="14">
        <f t="shared" si="0"/>
        <v>3.8</v>
      </c>
      <c r="W24" s="48"/>
    </row>
    <row r="25" spans="1:23" ht="27" customHeight="1" x14ac:dyDescent="0.3">
      <c r="A25" s="15">
        <v>14</v>
      </c>
      <c r="B25" s="55"/>
      <c r="C25" s="56" t="s">
        <v>51</v>
      </c>
      <c r="D25" s="11"/>
      <c r="E25" s="12">
        <v>4</v>
      </c>
      <c r="F25" s="12">
        <v>5</v>
      </c>
      <c r="G25" s="11">
        <v>3</v>
      </c>
      <c r="H25" s="12">
        <v>3</v>
      </c>
      <c r="I25" s="12">
        <v>3</v>
      </c>
      <c r="J25" s="12">
        <v>4</v>
      </c>
      <c r="K25" s="12">
        <v>2</v>
      </c>
      <c r="L25" s="12">
        <v>4</v>
      </c>
      <c r="M25" s="12">
        <v>5</v>
      </c>
      <c r="N25" s="12">
        <v>3</v>
      </c>
      <c r="O25" s="12">
        <v>0</v>
      </c>
      <c r="P25" s="12">
        <v>4</v>
      </c>
      <c r="Q25" s="12">
        <v>4</v>
      </c>
      <c r="R25" s="12">
        <v>0</v>
      </c>
      <c r="S25" s="12">
        <v>0</v>
      </c>
      <c r="T25" s="17">
        <v>60</v>
      </c>
      <c r="U25" s="18">
        <v>60</v>
      </c>
      <c r="V25" s="14">
        <f t="shared" si="0"/>
        <v>2.9333333333333331</v>
      </c>
      <c r="W25" s="16"/>
    </row>
    <row r="26" spans="1:23" ht="24.75" customHeight="1" x14ac:dyDescent="0.3">
      <c r="A26" s="15">
        <v>15</v>
      </c>
      <c r="B26" s="55"/>
      <c r="C26" s="56" t="s">
        <v>53</v>
      </c>
      <c r="D26" s="11"/>
      <c r="E26" s="12">
        <v>4</v>
      </c>
      <c r="F26" s="12">
        <v>5</v>
      </c>
      <c r="G26" s="11">
        <v>3</v>
      </c>
      <c r="H26" s="12">
        <v>3</v>
      </c>
      <c r="I26" s="12">
        <v>5</v>
      </c>
      <c r="J26" s="12">
        <v>4</v>
      </c>
      <c r="K26" s="12">
        <v>2</v>
      </c>
      <c r="L26" s="12">
        <v>4</v>
      </c>
      <c r="M26" s="12">
        <v>0</v>
      </c>
      <c r="N26" s="12">
        <v>4</v>
      </c>
      <c r="O26" s="12">
        <v>0</v>
      </c>
      <c r="P26" s="12">
        <v>0</v>
      </c>
      <c r="Q26" s="12">
        <v>0</v>
      </c>
      <c r="R26" s="12">
        <v>3</v>
      </c>
      <c r="S26" s="12">
        <v>0</v>
      </c>
      <c r="T26" s="17">
        <v>84</v>
      </c>
      <c r="U26" s="18">
        <v>84</v>
      </c>
      <c r="V26" s="14">
        <f t="shared" si="0"/>
        <v>2.4666666666666668</v>
      </c>
      <c r="W26" s="16"/>
    </row>
    <row r="27" spans="1:23" ht="21.75" customHeight="1" x14ac:dyDescent="0.3">
      <c r="A27" s="15">
        <v>16</v>
      </c>
      <c r="B27" s="55"/>
      <c r="C27" s="56" t="s">
        <v>52</v>
      </c>
      <c r="D27" s="11"/>
      <c r="E27" s="12">
        <v>5</v>
      </c>
      <c r="F27" s="12">
        <v>4</v>
      </c>
      <c r="G27" s="11">
        <v>4</v>
      </c>
      <c r="H27" s="12">
        <v>3</v>
      </c>
      <c r="I27" s="12">
        <v>5</v>
      </c>
      <c r="J27" s="12">
        <v>5</v>
      </c>
      <c r="K27" s="12">
        <v>4</v>
      </c>
      <c r="L27" s="12">
        <v>5</v>
      </c>
      <c r="M27" s="12">
        <v>5</v>
      </c>
      <c r="N27" s="12">
        <v>4</v>
      </c>
      <c r="O27" s="12">
        <v>5</v>
      </c>
      <c r="P27" s="12">
        <v>5</v>
      </c>
      <c r="Q27" s="12">
        <v>5</v>
      </c>
      <c r="R27" s="12">
        <v>3</v>
      </c>
      <c r="S27" s="12">
        <v>3</v>
      </c>
      <c r="T27" s="17">
        <v>14</v>
      </c>
      <c r="U27" s="18">
        <v>14</v>
      </c>
      <c r="V27" s="14">
        <f t="shared" si="0"/>
        <v>4.333333333333333</v>
      </c>
      <c r="W27" s="16"/>
    </row>
    <row r="28" spans="1:23" ht="23.25" customHeight="1" x14ac:dyDescent="0.3">
      <c r="A28" s="15">
        <v>17</v>
      </c>
      <c r="B28" s="55"/>
      <c r="C28" s="56" t="s">
        <v>54</v>
      </c>
      <c r="D28" s="11"/>
      <c r="E28" s="12">
        <v>0</v>
      </c>
      <c r="F28" s="12">
        <v>5</v>
      </c>
      <c r="G28" s="11">
        <v>3</v>
      </c>
      <c r="H28" s="12">
        <v>3</v>
      </c>
      <c r="I28" s="12">
        <v>3</v>
      </c>
      <c r="J28" s="12">
        <v>3</v>
      </c>
      <c r="K28" s="12">
        <v>2</v>
      </c>
      <c r="L28" s="12">
        <v>4</v>
      </c>
      <c r="M28" s="12">
        <v>4</v>
      </c>
      <c r="N28" s="12">
        <v>3</v>
      </c>
      <c r="O28" s="12">
        <v>5</v>
      </c>
      <c r="P28" s="12">
        <v>4</v>
      </c>
      <c r="Q28" s="12">
        <v>4</v>
      </c>
      <c r="R28" s="12">
        <v>3</v>
      </c>
      <c r="S28" s="12">
        <v>0</v>
      </c>
      <c r="T28" s="17">
        <v>64</v>
      </c>
      <c r="U28" s="18">
        <v>64</v>
      </c>
      <c r="V28" s="14">
        <f t="shared" si="0"/>
        <v>3.0666666666666669</v>
      </c>
      <c r="W28" s="16"/>
    </row>
    <row r="29" spans="1:23" ht="23.25" customHeight="1" x14ac:dyDescent="0.25">
      <c r="A29" s="15">
        <v>18</v>
      </c>
      <c r="B29" s="65"/>
      <c r="C29" s="65"/>
      <c r="D29" s="11"/>
      <c r="E29" s="12"/>
      <c r="F29" s="12"/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7"/>
      <c r="U29" s="18"/>
      <c r="V29" s="14" t="str">
        <f t="shared" si="0"/>
        <v/>
      </c>
      <c r="W29" s="16"/>
    </row>
    <row r="30" spans="1:23" ht="23.25" customHeight="1" x14ac:dyDescent="0.25">
      <c r="A30" s="15">
        <v>19</v>
      </c>
      <c r="B30" s="71"/>
      <c r="C30" s="71"/>
      <c r="D30" s="11"/>
      <c r="E30" s="12"/>
      <c r="F30" s="12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U30" s="52"/>
      <c r="V30" s="14" t="str">
        <f t="shared" si="0"/>
        <v/>
      </c>
      <c r="W30" s="53"/>
    </row>
    <row r="31" spans="1:23" ht="24" customHeight="1" x14ac:dyDescent="0.25">
      <c r="A31" s="15">
        <v>20</v>
      </c>
      <c r="B31" s="67"/>
      <c r="C31" s="67"/>
      <c r="D31" s="11"/>
      <c r="E31" s="12"/>
      <c r="F31" s="12"/>
      <c r="G31" s="11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7"/>
      <c r="U31" s="18"/>
      <c r="V31" s="14" t="str">
        <f t="shared" si="0"/>
        <v/>
      </c>
      <c r="W31" s="16"/>
    </row>
    <row r="32" spans="1:23" ht="22.5" customHeight="1" x14ac:dyDescent="0.25">
      <c r="A32" s="15">
        <v>21</v>
      </c>
      <c r="B32" s="72"/>
      <c r="C32" s="72"/>
      <c r="D32" s="11"/>
      <c r="E32" s="12"/>
      <c r="F32" s="12"/>
      <c r="G32" s="11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7"/>
      <c r="U32" s="18"/>
      <c r="V32" s="14" t="str">
        <f t="shared" si="0"/>
        <v/>
      </c>
      <c r="W32" s="16"/>
    </row>
    <row r="33" spans="1:23" ht="18.75" x14ac:dyDescent="0.3">
      <c r="A33" s="15">
        <v>22</v>
      </c>
      <c r="B33" s="55"/>
      <c r="C33" s="56"/>
      <c r="D33" s="11"/>
      <c r="E33" s="12"/>
      <c r="F33" s="12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7"/>
      <c r="U33" s="18"/>
      <c r="V33" s="14" t="str">
        <f t="shared" si="0"/>
        <v/>
      </c>
      <c r="W33" s="16"/>
    </row>
    <row r="34" spans="1:23" ht="25.5" customHeight="1" x14ac:dyDescent="0.25">
      <c r="A34" s="15">
        <v>23</v>
      </c>
      <c r="B34" s="65"/>
      <c r="C34" s="65"/>
      <c r="D34" s="11"/>
      <c r="E34" s="12"/>
      <c r="F34" s="12"/>
      <c r="G34" s="1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7"/>
      <c r="U34" s="18"/>
      <c r="V34" s="14" t="str">
        <f t="shared" si="0"/>
        <v/>
      </c>
      <c r="W34" s="16"/>
    </row>
    <row r="35" spans="1:23" ht="19.5" customHeight="1" x14ac:dyDescent="0.3">
      <c r="A35" s="15">
        <v>24</v>
      </c>
      <c r="B35" s="55"/>
      <c r="C35" s="56"/>
      <c r="D35" s="11"/>
      <c r="E35" s="12"/>
      <c r="F35" s="12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7"/>
      <c r="U35" s="18"/>
      <c r="V35" s="14" t="str">
        <f t="shared" si="0"/>
        <v/>
      </c>
      <c r="W35" s="16"/>
    </row>
    <row r="36" spans="1:23" ht="24" customHeight="1" x14ac:dyDescent="0.3">
      <c r="A36" s="15">
        <v>25</v>
      </c>
      <c r="B36" s="57"/>
      <c r="C36" s="58"/>
      <c r="D36" s="11"/>
      <c r="E36" s="12"/>
      <c r="F36" s="12"/>
      <c r="G36" s="1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7"/>
      <c r="U36" s="18"/>
      <c r="V36" s="14" t="str">
        <f t="shared" si="0"/>
        <v/>
      </c>
      <c r="W36" s="16"/>
    </row>
    <row r="37" spans="1:23" ht="15.75" customHeight="1" x14ac:dyDescent="0.3">
      <c r="A37" s="15">
        <v>26</v>
      </c>
      <c r="B37" s="59"/>
      <c r="C37" s="60"/>
      <c r="D37" s="11"/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7"/>
      <c r="U37" s="18"/>
      <c r="V37" s="14" t="str">
        <f t="shared" si="0"/>
        <v/>
      </c>
      <c r="W37" s="16"/>
    </row>
    <row r="38" spans="1:23" ht="15.75" x14ac:dyDescent="0.25">
      <c r="A38" s="15">
        <v>27</v>
      </c>
      <c r="B38" s="66"/>
      <c r="C38" s="67"/>
      <c r="D38" s="11"/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7"/>
      <c r="U38" s="18"/>
      <c r="V38" s="14" t="str">
        <f t="shared" si="0"/>
        <v/>
      </c>
      <c r="W38" s="16"/>
    </row>
    <row r="39" spans="1:23" ht="15.75" x14ac:dyDescent="0.25">
      <c r="A39" s="15">
        <v>28</v>
      </c>
      <c r="B39" s="19"/>
      <c r="C39" s="20"/>
      <c r="D39" s="11"/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7"/>
      <c r="U39" s="18"/>
      <c r="V39" s="14" t="str">
        <f t="shared" si="0"/>
        <v/>
      </c>
      <c r="W39" s="16"/>
    </row>
    <row r="40" spans="1:23" ht="15.75" x14ac:dyDescent="0.25">
      <c r="A40" s="15">
        <v>29</v>
      </c>
      <c r="B40" s="19"/>
      <c r="C40" s="20"/>
      <c r="D40" s="11"/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7"/>
      <c r="U40" s="18"/>
      <c r="V40" s="14" t="str">
        <f t="shared" si="0"/>
        <v/>
      </c>
      <c r="W40" s="16"/>
    </row>
    <row r="41" spans="1:23" ht="15.75" x14ac:dyDescent="0.25">
      <c r="A41" s="15">
        <v>30</v>
      </c>
      <c r="B41" s="19"/>
      <c r="C41" s="20"/>
      <c r="D41" s="11"/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7"/>
      <c r="U41" s="18"/>
      <c r="V41" s="14" t="str">
        <f t="shared" si="0"/>
        <v/>
      </c>
      <c r="W41" s="16"/>
    </row>
    <row r="42" spans="1:23" ht="15.75" x14ac:dyDescent="0.25">
      <c r="A42" s="15">
        <v>32</v>
      </c>
      <c r="B42" s="19"/>
      <c r="C42" s="20"/>
      <c r="D42" s="11"/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7"/>
      <c r="U42" s="18"/>
      <c r="V42" s="14" t="str">
        <f t="shared" si="0"/>
        <v/>
      </c>
      <c r="W42" s="16"/>
    </row>
    <row r="43" spans="1:23" ht="15.75" x14ac:dyDescent="0.25">
      <c r="A43" s="15">
        <v>33</v>
      </c>
      <c r="B43" s="19"/>
      <c r="C43" s="20"/>
      <c r="D43" s="11"/>
      <c r="E43" s="12"/>
      <c r="F43" s="12"/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7"/>
      <c r="U43" s="18"/>
      <c r="V43" s="14" t="str">
        <f t="shared" si="0"/>
        <v/>
      </c>
      <c r="W43" s="16"/>
    </row>
    <row r="44" spans="1:23" ht="15.75" x14ac:dyDescent="0.25">
      <c r="A44" s="15">
        <v>34</v>
      </c>
      <c r="B44" s="19"/>
      <c r="C44" s="20"/>
      <c r="D44" s="11"/>
      <c r="E44" s="12"/>
      <c r="F44" s="12"/>
      <c r="G44" s="1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7"/>
      <c r="U44" s="18"/>
      <c r="V44" s="14" t="str">
        <f t="shared" si="0"/>
        <v/>
      </c>
      <c r="W44" s="16"/>
    </row>
    <row r="45" spans="1:23" ht="15.75" x14ac:dyDescent="0.25">
      <c r="A45" s="15"/>
      <c r="B45" s="68"/>
      <c r="C45" s="20"/>
      <c r="D45" s="11"/>
      <c r="E45" s="12"/>
      <c r="F45" s="12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69"/>
      <c r="U45" s="24"/>
      <c r="V45" s="14"/>
      <c r="W45" s="70"/>
    </row>
    <row r="46" spans="1:23" ht="16.5" thickBot="1" x14ac:dyDescent="0.3">
      <c r="A46" s="15">
        <v>35</v>
      </c>
      <c r="B46" s="21"/>
      <c r="C46" s="22"/>
      <c r="D46" s="11"/>
      <c r="E46" s="12"/>
      <c r="F46" s="12"/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3"/>
      <c r="U46" s="24"/>
      <c r="V46" s="14" t="str">
        <f t="shared" si="0"/>
        <v/>
      </c>
      <c r="W46" s="25"/>
    </row>
    <row r="47" spans="1:23" ht="16.5" thickBot="1" x14ac:dyDescent="0.3">
      <c r="A47" s="95" t="s">
        <v>14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26">
        <f>IF(COUNTIF(T12:T46,"")=35,"",SUM(T12:T46))</f>
        <v>906</v>
      </c>
      <c r="U47" s="26">
        <f>IF(COUNTIF(U12:U46,"")=35,"",SUM(U12:U46))</f>
        <v>744</v>
      </c>
      <c r="V47" s="26">
        <f>IF(COUNTIF(V12:V46,"")=35,"",AVERAGE(V12:V46))</f>
        <v>3.7372549019607848</v>
      </c>
      <c r="W47" s="27"/>
    </row>
    <row r="48" spans="1:23" ht="16.5" thickBot="1" x14ac:dyDescent="0.3">
      <c r="A48" s="97" t="s">
        <v>15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28"/>
      <c r="U48" s="26">
        <f>IF(COUNTIF(U12:U46,"")=35,"",AVERAGE(U12:U46))</f>
        <v>43.764705882352942</v>
      </c>
      <c r="V48" s="29"/>
      <c r="W48" s="30"/>
    </row>
    <row r="49" spans="1:27" ht="16.5" thickBot="1" x14ac:dyDescent="0.3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100" t="s">
        <v>16</v>
      </c>
      <c r="U49" s="101"/>
      <c r="V49" s="101"/>
      <c r="W49" s="102"/>
    </row>
    <row r="50" spans="1:27" ht="16.5" thickBot="1" x14ac:dyDescent="0.3">
      <c r="A50" s="103" t="s">
        <v>17</v>
      </c>
      <c r="B50" s="104"/>
      <c r="C50" s="105"/>
      <c r="D50" s="31">
        <f t="shared" ref="D50:S50" si="1">IF(COUNTIF(D12:D46,"")=40,"",(((SUMIF(D12:D46,"=4")/4)+(SUMIF(D12:D46,"=5")/5))/COUNT(D12:D46))*100)</f>
        <v>75</v>
      </c>
      <c r="E50" s="31">
        <f t="shared" si="1"/>
        <v>66.666666666666657</v>
      </c>
      <c r="F50" s="31">
        <f t="shared" si="1"/>
        <v>64.705882352941174</v>
      </c>
      <c r="G50" s="31">
        <f t="shared" si="1"/>
        <v>41.17647058823529</v>
      </c>
      <c r="H50" s="31">
        <f t="shared" si="1"/>
        <v>47.058823529411761</v>
      </c>
      <c r="I50" s="31">
        <f t="shared" si="1"/>
        <v>76.470588235294116</v>
      </c>
      <c r="J50" s="31">
        <f t="shared" si="1"/>
        <v>82.35294117647058</v>
      </c>
      <c r="K50" s="31">
        <f t="shared" si="1"/>
        <v>23.52941176470588</v>
      </c>
      <c r="L50" s="31">
        <f t="shared" si="1"/>
        <v>100</v>
      </c>
      <c r="M50" s="31">
        <f t="shared" si="1"/>
        <v>88.235294117647058</v>
      </c>
      <c r="N50" s="31">
        <f t="shared" si="1"/>
        <v>88.235294117647058</v>
      </c>
      <c r="O50" s="31">
        <f t="shared" si="1"/>
        <v>88.235294117647058</v>
      </c>
      <c r="P50" s="31">
        <f t="shared" si="1"/>
        <v>88.235294117647058</v>
      </c>
      <c r="Q50" s="31">
        <f t="shared" si="1"/>
        <v>88.235294117647058</v>
      </c>
      <c r="R50" s="31">
        <f t="shared" si="1"/>
        <v>35.294117647058826</v>
      </c>
      <c r="S50" s="31">
        <f t="shared" si="1"/>
        <v>41.17647058823529</v>
      </c>
      <c r="T50" s="106" t="s">
        <v>18</v>
      </c>
      <c r="U50" s="107"/>
      <c r="V50" s="108">
        <f>IF(COUNTIF(D50:S50,"")=15,"",AVERAGE(D50:S50))</f>
        <v>68.412990196078439</v>
      </c>
      <c r="W50" s="109"/>
    </row>
    <row r="51" spans="1:27" ht="16.5" thickBot="1" x14ac:dyDescent="0.3">
      <c r="A51" s="103" t="s">
        <v>19</v>
      </c>
      <c r="B51" s="104"/>
      <c r="C51" s="105"/>
      <c r="D51" s="32">
        <f t="shared" ref="D51:S51" si="2">IF(COUNTIF(D12:D46,"")=40,"",(((SUMIF(D12:D46,"=4")/4)+(SUMIF(D12:D46,"=5")/5)+(SUMIF(D12:D46,"=3")/3))/COUNT(D12:D46))*100)</f>
        <v>100</v>
      </c>
      <c r="E51" s="32">
        <f t="shared" si="2"/>
        <v>77.777777777777786</v>
      </c>
      <c r="F51" s="32">
        <f t="shared" si="2"/>
        <v>70.588235294117652</v>
      </c>
      <c r="G51" s="32">
        <f t="shared" si="2"/>
        <v>88.235294117647058</v>
      </c>
      <c r="H51" s="32">
        <f t="shared" si="2"/>
        <v>100</v>
      </c>
      <c r="I51" s="32">
        <f t="shared" si="2"/>
        <v>94.117647058823522</v>
      </c>
      <c r="J51" s="32">
        <f t="shared" si="2"/>
        <v>88.235294117647058</v>
      </c>
      <c r="K51" s="32">
        <f t="shared" si="2"/>
        <v>47.058823529411761</v>
      </c>
      <c r="L51" s="32">
        <f t="shared" si="2"/>
        <v>100</v>
      </c>
      <c r="M51" s="32">
        <f t="shared" si="2"/>
        <v>88.235294117647058</v>
      </c>
      <c r="N51" s="32">
        <f t="shared" si="2"/>
        <v>100</v>
      </c>
      <c r="O51" s="32">
        <f t="shared" si="2"/>
        <v>88.235294117647058</v>
      </c>
      <c r="P51" s="32">
        <f t="shared" si="2"/>
        <v>88.235294117647058</v>
      </c>
      <c r="Q51" s="32">
        <f t="shared" si="2"/>
        <v>88.235294117647058</v>
      </c>
      <c r="R51" s="32">
        <f t="shared" si="2"/>
        <v>82.35294117647058</v>
      </c>
      <c r="S51" s="32">
        <f t="shared" si="2"/>
        <v>70.588235294117652</v>
      </c>
      <c r="T51" s="110" t="s">
        <v>20</v>
      </c>
      <c r="U51" s="111"/>
      <c r="V51" s="108">
        <f>IF(COUNTIF(D51:S51,"")=15,"",AVERAGE(D51:S51))</f>
        <v>85.743464052287564</v>
      </c>
      <c r="W51" s="109"/>
    </row>
    <row r="52" spans="1:27" ht="15.75" x14ac:dyDescent="0.25">
      <c r="A52" s="33"/>
      <c r="D52" s="34"/>
    </row>
    <row r="53" spans="1:27" ht="15.75" x14ac:dyDescent="0.25">
      <c r="A53" s="33" t="s">
        <v>21</v>
      </c>
      <c r="B53" s="73">
        <v>46085</v>
      </c>
      <c r="C53" s="35">
        <v>20</v>
      </c>
      <c r="D53" s="36">
        <v>2026</v>
      </c>
      <c r="E53" s="33" t="s">
        <v>22</v>
      </c>
      <c r="G53" s="37"/>
      <c r="H53" s="37"/>
      <c r="I53" s="37"/>
      <c r="J53" s="76" t="s">
        <v>23</v>
      </c>
      <c r="K53" s="76"/>
      <c r="L53" s="76"/>
      <c r="M53" s="76"/>
      <c r="N53" s="112"/>
      <c r="O53" s="112"/>
      <c r="P53" s="112"/>
      <c r="Q53" s="112"/>
      <c r="R53" s="40"/>
      <c r="S53" s="113" t="s">
        <v>35</v>
      </c>
      <c r="T53" s="113"/>
      <c r="U53" s="113"/>
      <c r="V53" s="113"/>
      <c r="AA53" s="37"/>
    </row>
    <row r="54" spans="1:27" ht="15.75" x14ac:dyDescent="0.25">
      <c r="A54" s="33"/>
      <c r="B54" s="38"/>
      <c r="C54" s="38"/>
      <c r="D54" s="35"/>
      <c r="E54" s="33"/>
      <c r="G54" s="37"/>
      <c r="H54" s="37"/>
      <c r="I54" s="37"/>
      <c r="J54" s="39"/>
      <c r="K54" s="39"/>
      <c r="L54" s="39"/>
      <c r="M54" s="39"/>
      <c r="N54" s="40"/>
      <c r="O54" s="40"/>
      <c r="P54" s="40"/>
      <c r="Q54" s="40"/>
      <c r="R54" s="40"/>
      <c r="S54" s="33"/>
      <c r="T54" s="33"/>
      <c r="U54" s="33"/>
      <c r="AA54" s="37"/>
    </row>
    <row r="55" spans="1:27" ht="15.75" x14ac:dyDescent="0.25">
      <c r="A55" s="33" t="s">
        <v>21</v>
      </c>
      <c r="B55" s="41"/>
      <c r="C55" s="35">
        <v>20</v>
      </c>
      <c r="D55" s="42"/>
      <c r="E55" s="33" t="s">
        <v>22</v>
      </c>
      <c r="G55" s="37"/>
      <c r="H55" s="37"/>
      <c r="I55" s="37"/>
      <c r="J55" s="76" t="s">
        <v>24</v>
      </c>
      <c r="K55" s="76"/>
      <c r="L55" s="76"/>
      <c r="M55" s="76"/>
      <c r="N55" s="112"/>
      <c r="O55" s="112"/>
      <c r="P55" s="112"/>
      <c r="Q55" s="112"/>
      <c r="R55" s="40"/>
      <c r="S55" s="113" t="s">
        <v>27</v>
      </c>
      <c r="T55" s="113"/>
      <c r="U55" s="113"/>
      <c r="V55" s="113"/>
      <c r="AA55" s="37"/>
    </row>
    <row r="56" spans="1:27" ht="15.75" x14ac:dyDescent="0.25">
      <c r="A56" s="37"/>
      <c r="B56" s="33" t="s">
        <v>25</v>
      </c>
      <c r="C56" s="33"/>
      <c r="D56" s="37"/>
      <c r="E56" s="37"/>
      <c r="G56" s="37"/>
      <c r="H56" s="37"/>
      <c r="I56" s="37"/>
      <c r="J56" s="37"/>
      <c r="K56" s="37"/>
      <c r="L56" s="37"/>
      <c r="M56" s="37"/>
    </row>
    <row r="57" spans="1:27" ht="15.75" x14ac:dyDescent="0.25">
      <c r="A57" s="37"/>
      <c r="B57" s="114" t="s">
        <v>26</v>
      </c>
      <c r="C57" s="115"/>
      <c r="D57" s="115"/>
      <c r="E57" s="115"/>
      <c r="F57" s="116"/>
      <c r="G57" s="43"/>
      <c r="H57" s="43"/>
      <c r="I57" s="43"/>
      <c r="J57" s="43"/>
      <c r="K57" s="43"/>
      <c r="L57" s="43"/>
      <c r="M57" s="43"/>
      <c r="N57" s="44"/>
      <c r="O57" s="44"/>
      <c r="P57" s="44"/>
    </row>
    <row r="58" spans="1:27" ht="15.75" x14ac:dyDescent="0.25">
      <c r="A58" s="37"/>
      <c r="B58" s="117"/>
      <c r="C58" s="117"/>
      <c r="D58" s="118"/>
      <c r="E58" s="37"/>
      <c r="F58" s="37"/>
      <c r="G58" s="37"/>
      <c r="H58" s="37"/>
      <c r="I58" s="37"/>
      <c r="J58" s="37"/>
      <c r="K58" s="37"/>
      <c r="L58" s="37"/>
      <c r="M58" s="37"/>
    </row>
    <row r="59" spans="1:27" ht="15.75" x14ac:dyDescent="0.25">
      <c r="B59" s="34"/>
      <c r="C59" s="34"/>
      <c r="D59" s="45"/>
    </row>
  </sheetData>
  <sheetProtection formatCells="0"/>
  <mergeCells count="34">
    <mergeCell ref="J55:M55"/>
    <mergeCell ref="N55:Q55"/>
    <mergeCell ref="S55:V55"/>
    <mergeCell ref="B57:F57"/>
    <mergeCell ref="B58:D58"/>
    <mergeCell ref="A51:C51"/>
    <mergeCell ref="T51:U51"/>
    <mergeCell ref="V51:W51"/>
    <mergeCell ref="J53:M53"/>
    <mergeCell ref="N53:Q53"/>
    <mergeCell ref="S53:V53"/>
    <mergeCell ref="A47:S47"/>
    <mergeCell ref="A48:S48"/>
    <mergeCell ref="A49:S49"/>
    <mergeCell ref="T49:W49"/>
    <mergeCell ref="A50:C50"/>
    <mergeCell ref="T50:U50"/>
    <mergeCell ref="V50:W50"/>
    <mergeCell ref="A6:W6"/>
    <mergeCell ref="J7:L7"/>
    <mergeCell ref="M7:S7"/>
    <mergeCell ref="A9:A10"/>
    <mergeCell ref="B9:B10"/>
    <mergeCell ref="C9:C10"/>
    <mergeCell ref="D9:S9"/>
    <mergeCell ref="T9:U9"/>
    <mergeCell ref="V9:V10"/>
    <mergeCell ref="W9:W10"/>
    <mergeCell ref="A1:W1"/>
    <mergeCell ref="A2:W2"/>
    <mergeCell ref="A3:W3"/>
    <mergeCell ref="A4:W4"/>
    <mergeCell ref="H5:O5"/>
    <mergeCell ref="P5:Q5"/>
  </mergeCells>
  <conditionalFormatting sqref="D12:S46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2025-09-22T05:39:01Z</cp:lastPrinted>
  <dcterms:created xsi:type="dcterms:W3CDTF">2015-01-13T00:37:37Z</dcterms:created>
  <dcterms:modified xsi:type="dcterms:W3CDTF">2026-03-25T23:21:46Z</dcterms:modified>
</cp:coreProperties>
</file>