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Vsc_nas\обменник\users-obmen\Гирев\Ведомость\февраль\"/>
    </mc:Choice>
  </mc:AlternateContent>
  <xr:revisionPtr revIDLastSave="0" documentId="13_ncr:1_{817E770D-74F3-4764-8A90-818635A2C7D6}" xr6:coauthVersionLast="47" xr6:coauthVersionMax="47" xr10:uidLastSave="{00000000-0000-0000-0000-000000000000}"/>
  <bookViews>
    <workbookView xWindow="3030" yWindow="3030" windowWidth="28800" windowHeight="15435" xr2:uid="{00000000-000D-0000-FFFF-FFFF00000000}"/>
  </bookViews>
  <sheets>
    <sheet name="семест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D38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D37" i="1"/>
  <c r="W20" i="1" l="1"/>
  <c r="W21" i="1"/>
  <c r="W22" i="1"/>
  <c r="W23" i="1"/>
  <c r="W24" i="1"/>
  <c r="W25" i="1"/>
  <c r="W26" i="1"/>
  <c r="W27" i="1"/>
  <c r="W28" i="1"/>
  <c r="W29" i="1"/>
  <c r="W30" i="1"/>
  <c r="W31" i="1"/>
  <c r="W12" i="1" l="1"/>
  <c r="W13" i="1" l="1"/>
  <c r="W14" i="1"/>
  <c r="W15" i="1"/>
  <c r="W16" i="1"/>
  <c r="W17" i="1"/>
  <c r="W18" i="1"/>
  <c r="W19" i="1"/>
  <c r="U34" i="1" l="1"/>
  <c r="V34" i="1"/>
  <c r="V35" i="1"/>
  <c r="W32" i="1"/>
  <c r="W33" i="1"/>
  <c r="W34" i="1" l="1"/>
  <c r="W37" i="1"/>
  <c r="W38" i="1"/>
</calcChain>
</file>

<file path=xl/sharedStrings.xml><?xml version="1.0" encoding="utf-8"?>
<sst xmlns="http://schemas.openxmlformats.org/spreadsheetml/2006/main" count="66" uniqueCount="60">
  <si>
    <t>Таблица № 1</t>
  </si>
  <si>
    <t>КГА ПОУ "Владивостокский судостроительный колледж"</t>
  </si>
  <si>
    <t>С В Е Д Е Н И Я</t>
  </si>
  <si>
    <t xml:space="preserve"> за </t>
  </si>
  <si>
    <t>Поряд. №</t>
  </si>
  <si>
    <t>Фамилия, имя и отчество учащегося</t>
  </si>
  <si>
    <t>№ студенческого</t>
  </si>
  <si>
    <t>Учебные дисциплины, модули, Ф.И.О. преподавателей</t>
  </si>
  <si>
    <t>Пропущен/часов</t>
  </si>
  <si>
    <t>Средний балл</t>
  </si>
  <si>
    <t>Примечание</t>
  </si>
  <si>
    <t>В С Е Г О</t>
  </si>
  <si>
    <t>Без уважительной причины</t>
  </si>
  <si>
    <t>Итого пропусков занятий по группе</t>
  </si>
  <si>
    <t>Пропуски занятий без уважительной причине на 1 студента</t>
  </si>
  <si>
    <t xml:space="preserve">Средние показатели по группе </t>
  </si>
  <si>
    <t>Качество знаний                                (для преподавателей)</t>
  </si>
  <si>
    <t>Качество знаний</t>
  </si>
  <si>
    <t>%  успеваемости                                 (для преподавателей)</t>
  </si>
  <si>
    <t>%  успеваемости</t>
  </si>
  <si>
    <t>Дата</t>
  </si>
  <si>
    <t>г.</t>
  </si>
  <si>
    <t>Куратор группы</t>
  </si>
  <si>
    <t>Примечание:</t>
  </si>
  <si>
    <t>"0" - неаттестация по дисциплине</t>
  </si>
  <si>
    <t>Овчинникова Л.А.</t>
  </si>
  <si>
    <t>12-142</t>
  </si>
  <si>
    <t>Б-515</t>
  </si>
  <si>
    <t>Б-534</t>
  </si>
  <si>
    <t>В-214</t>
  </si>
  <si>
    <t>Г-391</t>
  </si>
  <si>
    <t>Д-230</t>
  </si>
  <si>
    <t>Д-231</t>
  </si>
  <si>
    <t>Д-232</t>
  </si>
  <si>
    <t>Е-125</t>
  </si>
  <si>
    <t>К-883</t>
  </si>
  <si>
    <t>Л-255</t>
  </si>
  <si>
    <t>М-495</t>
  </si>
  <si>
    <t>М-520</t>
  </si>
  <si>
    <t>Н-194</t>
  </si>
  <si>
    <t>О-127</t>
  </si>
  <si>
    <t>С-603</t>
  </si>
  <si>
    <t>С-604</t>
  </si>
  <si>
    <t>Ч-134</t>
  </si>
  <si>
    <t>Ш-230</t>
  </si>
  <si>
    <t>Ш-243</t>
  </si>
  <si>
    <t>Сизова Н.В.</t>
  </si>
  <si>
    <t>Зав. отделением</t>
  </si>
  <si>
    <t>Иностранный язык в ПД Байкина А.С.</t>
  </si>
  <si>
    <t>Физическая культ. Романова А.А.</t>
  </si>
  <si>
    <t>МДК 01.01        Григоренко Ф.А.</t>
  </si>
  <si>
    <t>МДК 01.01      Байкин С.А.</t>
  </si>
  <si>
    <t>МДК 03.01    Данилова Л.С.</t>
  </si>
  <si>
    <t>Январь-февраль</t>
  </si>
  <si>
    <t>МДК 01.01 Крюков А.А</t>
  </si>
  <si>
    <t>АС</t>
  </si>
  <si>
    <t>АС1</t>
  </si>
  <si>
    <t>5  марта</t>
  </si>
  <si>
    <t>5 марта</t>
  </si>
  <si>
    <t>успеваемости студентов группы   12-142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</si>
</sst>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DAB9"/>
        <bgColor indexed="64"/>
      </patternFill>
    </fill>
    <fill>
      <patternFill patternType="solid">
        <fgColor theme="9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protection hidden="1"/>
    </xf>
    <xf numFmtId="0" fontId="2" fillId="0" borderId="0" xfId="0" applyFont="1" applyAlignme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 vertical="center" textRotation="90" wrapText="1"/>
      <protection hidden="1"/>
    </xf>
    <xf numFmtId="0" fontId="2" fillId="0" borderId="13" xfId="0" applyFont="1" applyBorder="1" applyAlignment="1" applyProtection="1">
      <alignment horizontal="center" vertical="center" textRotation="90" wrapText="1"/>
      <protection hidden="1"/>
    </xf>
    <xf numFmtId="0" fontId="0" fillId="0" borderId="0" xfId="0" applyFill="1" applyProtection="1">
      <protection hidden="1"/>
    </xf>
    <xf numFmtId="0" fontId="8" fillId="0" borderId="14" xfId="0" applyFont="1" applyBorder="1" applyAlignment="1" applyProtection="1">
      <alignment horizontal="center" wrapText="1"/>
      <protection hidden="1"/>
    </xf>
    <xf numFmtId="0" fontId="8" fillId="0" borderId="15" xfId="0" applyFont="1" applyBorder="1" applyAlignment="1" applyProtection="1">
      <alignment horizontal="center" wrapText="1"/>
      <protection hidden="1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4" fillId="2" borderId="19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top" wrapText="1"/>
      <protection hidden="1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0" xfId="0" applyFont="1" applyFill="1" applyBorder="1" applyAlignment="1" applyProtection="1">
      <alignment horizontal="center" vertical="top" wrapText="1"/>
      <protection locked="0"/>
    </xf>
    <xf numFmtId="0" fontId="4" fillId="2" borderId="21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vertical="top" wrapText="1"/>
      <protection locked="0"/>
    </xf>
    <xf numFmtId="0" fontId="3" fillId="0" borderId="10" xfId="0" applyFont="1" applyBorder="1" applyAlignment="1" applyProtection="1">
      <alignment vertical="top" wrapText="1"/>
      <protection locked="0"/>
    </xf>
    <xf numFmtId="0" fontId="3" fillId="0" borderId="11" xfId="0" applyFont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22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hidden="1"/>
    </xf>
    <xf numFmtId="0" fontId="3" fillId="0" borderId="24" xfId="0" applyFont="1" applyFill="1" applyBorder="1" applyAlignment="1" applyProtection="1">
      <alignment vertical="top" wrapText="1"/>
      <protection hidden="1"/>
    </xf>
    <xf numFmtId="0" fontId="3" fillId="0" borderId="14" xfId="0" applyFont="1" applyFill="1" applyBorder="1" applyAlignment="1" applyProtection="1">
      <alignment horizontal="center" vertical="top" wrapText="1"/>
      <protection hidden="1"/>
    </xf>
    <xf numFmtId="0" fontId="3" fillId="4" borderId="29" xfId="0" applyFont="1" applyFill="1" applyBorder="1" applyAlignment="1" applyProtection="1">
      <alignment horizontal="center" vertical="center" wrapText="1"/>
      <protection hidden="1"/>
    </xf>
    <xf numFmtId="0" fontId="3" fillId="4" borderId="8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4" fillId="0" borderId="0" xfId="0" applyFont="1" applyProtection="1"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3" fillId="0" borderId="3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Border="1" applyAlignment="1" applyProtection="1">
      <protection hidden="1"/>
    </xf>
    <xf numFmtId="0" fontId="6" fillId="0" borderId="12" xfId="0" applyFont="1" applyBorder="1" applyAlignment="1" applyProtection="1">
      <alignment horizontal="center" textRotation="90" wrapText="1"/>
      <protection locked="0"/>
    </xf>
    <xf numFmtId="0" fontId="7" fillId="0" borderId="12" xfId="0" applyFont="1" applyBorder="1" applyAlignment="1" applyProtection="1">
      <alignment horizontal="center" textRotation="90" wrapText="1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9" fillId="0" borderId="20" xfId="0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6" fillId="0" borderId="12" xfId="0" applyFont="1" applyFill="1" applyBorder="1" applyAlignment="1" applyProtection="1">
      <alignment horizontal="center" textRotation="90" wrapText="1"/>
      <protection locked="0"/>
    </xf>
    <xf numFmtId="0" fontId="2" fillId="0" borderId="0" xfId="0" applyFont="1" applyAlignment="1" applyProtection="1">
      <alignment horizontal="left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7" fillId="0" borderId="13" xfId="0" applyFont="1" applyBorder="1" applyAlignment="1" applyProtection="1">
      <alignment horizontal="center" textRotation="90" wrapText="1"/>
      <protection locked="0"/>
    </xf>
    <xf numFmtId="0" fontId="1" fillId="3" borderId="3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vertical="top" wrapText="1"/>
      <protection hidden="1"/>
    </xf>
    <xf numFmtId="0" fontId="3" fillId="0" borderId="32" xfId="0" applyFont="1" applyBorder="1" applyAlignment="1" applyProtection="1">
      <alignment horizontal="center" vertical="top" wrapText="1"/>
      <protection hidden="1"/>
    </xf>
    <xf numFmtId="0" fontId="3" fillId="4" borderId="33" xfId="0" applyFont="1" applyFill="1" applyBorder="1" applyAlignment="1" applyProtection="1">
      <alignment horizontal="center" vertical="center" wrapText="1"/>
      <protection hidden="1"/>
    </xf>
    <xf numFmtId="0" fontId="3" fillId="4" borderId="23" xfId="0" applyFont="1" applyFill="1" applyBorder="1" applyAlignment="1" applyProtection="1">
      <alignment horizontal="center" vertical="center" wrapText="1"/>
      <protection hidden="1"/>
    </xf>
    <xf numFmtId="0" fontId="3" fillId="0" borderId="31" xfId="0" applyFont="1" applyBorder="1" applyAlignment="1" applyProtection="1">
      <alignment vertical="top" wrapText="1"/>
      <protection locked="0"/>
    </xf>
    <xf numFmtId="0" fontId="9" fillId="0" borderId="19" xfId="0" applyFont="1" applyBorder="1" applyAlignment="1" applyProtection="1">
      <alignment wrapText="1"/>
      <protection locked="0"/>
    </xf>
    <xf numFmtId="0" fontId="10" fillId="0" borderId="19" xfId="0" applyFont="1" applyBorder="1" applyAlignment="1" applyProtection="1">
      <alignment vertical="top" wrapText="1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protection hidden="1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hidden="1"/>
    </xf>
    <xf numFmtId="0" fontId="1" fillId="0" borderId="4" xfId="0" applyFont="1" applyBorder="1" applyAlignment="1" applyProtection="1">
      <alignment horizontal="center" vertical="center" textRotation="90" wrapText="1"/>
      <protection hidden="1"/>
    </xf>
    <xf numFmtId="0" fontId="1" fillId="0" borderId="10" xfId="0" applyFont="1" applyBorder="1" applyAlignment="1" applyProtection="1">
      <alignment horizontal="center" vertical="center" textRotation="90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4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11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1" fillId="0" borderId="8" xfId="0" applyFont="1" applyBorder="1" applyAlignment="1" applyProtection="1">
      <alignment horizontal="center" vertical="center" wrapText="1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textRotation="90" wrapText="1"/>
      <protection hidden="1"/>
    </xf>
    <xf numFmtId="0" fontId="3" fillId="0" borderId="10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vertical="top" wrapText="1"/>
      <protection hidden="1"/>
    </xf>
    <xf numFmtId="0" fontId="3" fillId="0" borderId="7" xfId="0" applyFont="1" applyBorder="1" applyAlignment="1" applyProtection="1">
      <alignment vertical="top" wrapText="1"/>
      <protection hidden="1"/>
    </xf>
    <xf numFmtId="0" fontId="3" fillId="0" borderId="24" xfId="0" applyFont="1" applyBorder="1" applyAlignment="1" applyProtection="1">
      <alignment horizontal="left" vertical="top" wrapText="1"/>
      <protection hidden="1"/>
    </xf>
    <xf numFmtId="0" fontId="3" fillId="0" borderId="16" xfId="0" applyFont="1" applyBorder="1" applyAlignment="1" applyProtection="1">
      <alignment horizontal="left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0" fontId="3" fillId="0" borderId="26" xfId="0" applyFont="1" applyBorder="1" applyAlignment="1" applyProtection="1">
      <alignment horizontal="center" vertical="top" wrapText="1"/>
      <protection hidden="1"/>
    </xf>
    <xf numFmtId="0" fontId="3" fillId="0" borderId="27" xfId="0" applyFont="1" applyBorder="1" applyAlignment="1" applyProtection="1">
      <alignment horizontal="center" vertical="top" wrapText="1"/>
      <protection hidden="1"/>
    </xf>
    <xf numFmtId="0" fontId="3" fillId="0" borderId="28" xfId="0" applyFont="1" applyBorder="1" applyAlignment="1" applyProtection="1">
      <alignment horizontal="center" vertical="top" wrapText="1"/>
      <protection hidden="1"/>
    </xf>
    <xf numFmtId="0" fontId="3" fillId="0" borderId="24" xfId="0" applyFont="1" applyBorder="1" applyAlignment="1" applyProtection="1">
      <alignment horizontal="center" vertical="top" wrapText="1"/>
      <protection hidden="1"/>
    </xf>
    <xf numFmtId="0" fontId="3" fillId="0" borderId="16" xfId="0" applyFont="1" applyBorder="1" applyAlignment="1" applyProtection="1">
      <alignment horizontal="center" vertical="top" wrapText="1"/>
      <protection hidden="1"/>
    </xf>
    <xf numFmtId="0" fontId="3" fillId="0" borderId="14" xfId="0" applyFont="1" applyBorder="1" applyAlignment="1" applyProtection="1">
      <alignment horizontal="center" vertical="top" wrapText="1"/>
      <protection hidden="1"/>
    </xf>
    <xf numFmtId="0" fontId="2" fillId="0" borderId="24" xfId="0" applyFont="1" applyBorder="1" applyAlignment="1" applyProtection="1">
      <alignment horizontal="center" vertical="top" wrapText="1"/>
      <protection hidden="1"/>
    </xf>
    <xf numFmtId="0" fontId="2" fillId="0" borderId="14" xfId="0" applyFont="1" applyBorder="1" applyAlignment="1" applyProtection="1">
      <alignment horizontal="center" vertical="top" wrapText="1"/>
      <protection hidden="1"/>
    </xf>
    <xf numFmtId="2" fontId="3" fillId="4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top" wrapText="1"/>
      <protection hidden="1"/>
    </xf>
    <xf numFmtId="0" fontId="2" fillId="0" borderId="30" xfId="0" applyFont="1" applyBorder="1" applyAlignment="1" applyProtection="1">
      <alignment horizontal="center" vertical="top" wrapText="1"/>
      <protection hidden="1"/>
    </xf>
    <xf numFmtId="0" fontId="0" fillId="0" borderId="3" xfId="0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center"/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4" fillId="0" borderId="0" xfId="0" applyFont="1" applyBorder="1" applyProtection="1">
      <protection hidden="1"/>
    </xf>
  </cellXfs>
  <cellStyles count="1">
    <cellStyle name="Обычный" xfId="0" builtinId="0"/>
  </cellStyles>
  <dxfs count="3"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  <dxf>
      <font>
        <color auto="1"/>
      </font>
      <fill>
        <patternFill>
          <bgColor theme="6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6"/>
  <sheetViews>
    <sheetView tabSelected="1" zoomScale="80" zoomScaleNormal="80" workbookViewId="0">
      <selection activeCell="B12" sqref="B12:B30"/>
    </sheetView>
  </sheetViews>
  <sheetFormatPr defaultRowHeight="15" x14ac:dyDescent="0.25"/>
  <cols>
    <col min="1" max="1" width="4.140625" style="1" customWidth="1"/>
    <col min="2" max="2" width="25" style="1" customWidth="1"/>
    <col min="3" max="3" width="7.5703125" style="1" customWidth="1"/>
    <col min="4" max="5" width="7.140625" style="1" customWidth="1"/>
    <col min="6" max="6" width="7.5703125" style="1" customWidth="1"/>
    <col min="7" max="7" width="8.42578125" style="1" customWidth="1"/>
    <col min="8" max="8" width="7.85546875" style="1" customWidth="1"/>
    <col min="9" max="9" width="7.5703125" style="1" customWidth="1"/>
    <col min="10" max="10" width="7.85546875" style="1" customWidth="1"/>
    <col min="11" max="11" width="8" style="1" customWidth="1"/>
    <col min="12" max="12" width="6.5703125" style="1" customWidth="1"/>
    <col min="13" max="13" width="6.42578125" style="1" customWidth="1"/>
    <col min="14" max="14" width="5.7109375" style="1" customWidth="1"/>
    <col min="15" max="15" width="8.5703125" style="1" hidden="1" customWidth="1"/>
    <col min="16" max="16" width="4.42578125" style="1" hidden="1" customWidth="1"/>
    <col min="17" max="17" width="9.140625" style="1" hidden="1" customWidth="1"/>
    <col min="18" max="18" width="5" style="1" hidden="1" customWidth="1"/>
    <col min="19" max="19" width="0.140625" style="1" hidden="1" customWidth="1"/>
    <col min="20" max="20" width="5" style="1" hidden="1" customWidth="1"/>
    <col min="21" max="21" width="6" style="1" hidden="1" customWidth="1"/>
    <col min="22" max="22" width="6.140625" style="1" customWidth="1"/>
    <col min="23" max="23" width="5" style="1" customWidth="1"/>
    <col min="24" max="24" width="7.5703125" style="1" customWidth="1"/>
    <col min="25" max="25" width="9.140625" style="1" customWidth="1"/>
    <col min="26" max="16384" width="9.140625" style="1"/>
  </cols>
  <sheetData>
    <row r="1" spans="1:27" x14ac:dyDescent="0.25">
      <c r="A1" s="66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</row>
    <row r="2" spans="1:27" x14ac:dyDescent="0.25">
      <c r="A2" s="67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</row>
    <row r="3" spans="1:27" ht="15.75" x14ac:dyDescent="0.25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</row>
    <row r="4" spans="1:27" ht="15.75" x14ac:dyDescent="0.25">
      <c r="A4" s="69" t="s">
        <v>2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1:27" ht="15.75" x14ac:dyDescent="0.25">
      <c r="A5" s="2"/>
      <c r="B5" s="2"/>
      <c r="C5" s="2"/>
      <c r="D5" s="2"/>
      <c r="E5" s="2"/>
      <c r="F5" s="2"/>
      <c r="H5" s="70" t="s">
        <v>59</v>
      </c>
      <c r="I5" s="70"/>
      <c r="J5" s="70"/>
      <c r="K5" s="70"/>
      <c r="L5" s="70"/>
      <c r="M5" s="70"/>
      <c r="N5" s="70"/>
      <c r="O5" s="70"/>
      <c r="P5" s="71" t="s">
        <v>26</v>
      </c>
      <c r="Q5" s="72"/>
      <c r="R5" s="46"/>
      <c r="U5" s="2"/>
      <c r="V5" s="2"/>
      <c r="W5" s="2"/>
      <c r="X5" s="2"/>
    </row>
    <row r="6" spans="1:27" x14ac:dyDescent="0.25">
      <c r="A6" s="73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</row>
    <row r="7" spans="1:27" x14ac:dyDescent="0.25">
      <c r="B7" s="3"/>
      <c r="C7" s="3"/>
      <c r="D7" s="3"/>
      <c r="E7" s="3"/>
      <c r="F7" s="3"/>
      <c r="G7" s="3"/>
      <c r="H7" s="3"/>
      <c r="I7" s="65" t="s">
        <v>3</v>
      </c>
      <c r="J7" s="74" t="s">
        <v>53</v>
      </c>
      <c r="K7" s="74"/>
      <c r="L7" s="74"/>
      <c r="M7" s="75"/>
      <c r="N7" s="75"/>
      <c r="O7" s="75"/>
      <c r="P7" s="75"/>
      <c r="Q7" s="75"/>
      <c r="R7" s="75"/>
      <c r="S7" s="75"/>
      <c r="T7" s="50"/>
      <c r="U7" s="3"/>
      <c r="V7" s="3"/>
      <c r="W7" s="3"/>
      <c r="X7" s="3"/>
    </row>
    <row r="8" spans="1:27" ht="15.75" thickBot="1" x14ac:dyDescent="0.3">
      <c r="A8" s="4"/>
    </row>
    <row r="9" spans="1:27" ht="28.5" customHeight="1" thickBot="1" x14ac:dyDescent="0.3">
      <c r="A9" s="76" t="s">
        <v>4</v>
      </c>
      <c r="B9" s="78" t="s">
        <v>5</v>
      </c>
      <c r="C9" s="80" t="s">
        <v>6</v>
      </c>
      <c r="D9" s="82" t="s">
        <v>7</v>
      </c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51"/>
      <c r="U9" s="84" t="s">
        <v>8</v>
      </c>
      <c r="V9" s="85"/>
      <c r="W9" s="86" t="s">
        <v>9</v>
      </c>
      <c r="X9" s="86" t="s">
        <v>10</v>
      </c>
    </row>
    <row r="10" spans="1:27" ht="108" customHeight="1" thickBot="1" x14ac:dyDescent="0.3">
      <c r="A10" s="77"/>
      <c r="B10" s="79"/>
      <c r="C10" s="81"/>
      <c r="D10" s="44" t="s">
        <v>48</v>
      </c>
      <c r="E10" s="44" t="s">
        <v>49</v>
      </c>
      <c r="F10" s="49" t="s">
        <v>50</v>
      </c>
      <c r="G10" s="49" t="s">
        <v>51</v>
      </c>
      <c r="H10" s="49" t="s">
        <v>52</v>
      </c>
      <c r="I10" s="49" t="s">
        <v>54</v>
      </c>
      <c r="J10" s="49"/>
      <c r="L10" s="44"/>
      <c r="M10" s="44"/>
      <c r="N10" s="44"/>
      <c r="O10" s="45"/>
      <c r="P10" s="45"/>
      <c r="Q10" s="45"/>
      <c r="R10" s="45"/>
      <c r="S10" s="45"/>
      <c r="T10" s="53"/>
      <c r="U10" s="5" t="s">
        <v>11</v>
      </c>
      <c r="V10" s="6" t="s">
        <v>12</v>
      </c>
      <c r="W10" s="87"/>
      <c r="X10" s="87"/>
      <c r="AA10" s="7"/>
    </row>
    <row r="11" spans="1:27" ht="15.75" thickBot="1" x14ac:dyDescent="0.3">
      <c r="A11" s="9">
        <v>1</v>
      </c>
      <c r="B11" s="8">
        <v>2</v>
      </c>
      <c r="C11" s="9">
        <v>3</v>
      </c>
      <c r="D11" s="9">
        <v>6</v>
      </c>
      <c r="E11" s="8">
        <v>5</v>
      </c>
      <c r="F11" s="9">
        <v>6</v>
      </c>
      <c r="G11" s="9">
        <v>4</v>
      </c>
      <c r="H11" s="8">
        <v>5</v>
      </c>
      <c r="I11" s="9">
        <v>7</v>
      </c>
      <c r="J11" s="8">
        <v>8</v>
      </c>
      <c r="K11" s="9">
        <v>13</v>
      </c>
      <c r="L11" s="9">
        <v>12</v>
      </c>
      <c r="M11" s="9">
        <v>13</v>
      </c>
      <c r="N11" s="8">
        <v>14</v>
      </c>
      <c r="O11" s="9">
        <v>15</v>
      </c>
      <c r="P11" s="9">
        <v>16</v>
      </c>
      <c r="Q11" s="8">
        <v>17</v>
      </c>
      <c r="R11" s="9">
        <v>18</v>
      </c>
      <c r="S11" s="9">
        <v>19</v>
      </c>
      <c r="T11" s="8">
        <v>20</v>
      </c>
      <c r="U11" s="8">
        <v>21</v>
      </c>
      <c r="V11" s="9">
        <v>22</v>
      </c>
      <c r="W11" s="9">
        <v>23</v>
      </c>
      <c r="X11" s="8">
        <v>24</v>
      </c>
    </row>
    <row r="12" spans="1:27" ht="15.75" x14ac:dyDescent="0.25">
      <c r="A12" s="14">
        <v>1</v>
      </c>
      <c r="B12" s="60"/>
      <c r="C12" s="48" t="s">
        <v>27</v>
      </c>
      <c r="D12" s="11">
        <v>3</v>
      </c>
      <c r="E12" s="11">
        <v>5</v>
      </c>
      <c r="F12" s="11">
        <v>3</v>
      </c>
      <c r="G12" s="10">
        <v>4</v>
      </c>
      <c r="H12" s="11">
        <v>4</v>
      </c>
      <c r="I12" s="10">
        <v>4</v>
      </c>
      <c r="J12" s="11"/>
      <c r="K12" s="10"/>
      <c r="L12" s="11"/>
      <c r="M12" s="10"/>
      <c r="N12" s="11"/>
      <c r="O12" s="11"/>
      <c r="P12" s="10"/>
      <c r="Q12" s="11"/>
      <c r="R12" s="11"/>
      <c r="S12" s="11"/>
      <c r="T12" s="54"/>
      <c r="U12" s="12">
        <v>30</v>
      </c>
      <c r="V12" s="12">
        <v>30</v>
      </c>
      <c r="W12" s="13">
        <f>IF(COUNTIF(D12:V12,"")=16,"",AVERAGE(D12:V12))</f>
        <v>10.375</v>
      </c>
      <c r="X12" s="15"/>
    </row>
    <row r="13" spans="1:27" ht="15.75" x14ac:dyDescent="0.25">
      <c r="A13" s="14">
        <v>2</v>
      </c>
      <c r="B13" s="60"/>
      <c r="C13" s="48" t="s">
        <v>28</v>
      </c>
      <c r="D13" s="11">
        <v>3</v>
      </c>
      <c r="E13" s="11">
        <v>5</v>
      </c>
      <c r="F13" s="11">
        <v>3</v>
      </c>
      <c r="G13" s="10">
        <v>4</v>
      </c>
      <c r="H13" s="11">
        <v>3</v>
      </c>
      <c r="I13" s="10">
        <v>4</v>
      </c>
      <c r="J13" s="11"/>
      <c r="K13" s="10"/>
      <c r="L13" s="11"/>
      <c r="M13" s="10"/>
      <c r="N13" s="11"/>
      <c r="O13" s="11"/>
      <c r="P13" s="10"/>
      <c r="Q13" s="11"/>
      <c r="R13" s="11"/>
      <c r="S13" s="11"/>
      <c r="T13" s="54"/>
      <c r="U13" s="12">
        <v>28</v>
      </c>
      <c r="V13" s="12">
        <v>28</v>
      </c>
      <c r="W13" s="13">
        <f t="shared" ref="W13:W31" si="0">IF(COUNTIF(D13:V13,"")=16,"",AVERAGE(D13:V13))</f>
        <v>9.75</v>
      </c>
      <c r="X13" s="15"/>
      <c r="Z13" s="7"/>
    </row>
    <row r="14" spans="1:27" ht="15.75" x14ac:dyDescent="0.25">
      <c r="A14" s="14">
        <v>3</v>
      </c>
      <c r="B14" s="60"/>
      <c r="C14" s="47" t="s">
        <v>29</v>
      </c>
      <c r="D14" s="11">
        <v>4</v>
      </c>
      <c r="E14" s="11">
        <v>5</v>
      </c>
      <c r="F14" s="11">
        <v>4</v>
      </c>
      <c r="G14" s="10">
        <v>4</v>
      </c>
      <c r="H14" s="11">
        <v>5</v>
      </c>
      <c r="I14" s="10">
        <v>5</v>
      </c>
      <c r="J14" s="11"/>
      <c r="K14" s="10"/>
      <c r="L14" s="11"/>
      <c r="M14" s="10"/>
      <c r="N14" s="11"/>
      <c r="O14" s="11"/>
      <c r="P14" s="10"/>
      <c r="Q14" s="11"/>
      <c r="R14" s="11"/>
      <c r="S14" s="11"/>
      <c r="T14" s="54"/>
      <c r="U14" s="12">
        <v>0</v>
      </c>
      <c r="V14" s="12">
        <v>0</v>
      </c>
      <c r="W14" s="13">
        <f t="shared" si="0"/>
        <v>3.375</v>
      </c>
      <c r="X14" s="15" t="s">
        <v>55</v>
      </c>
    </row>
    <row r="15" spans="1:27" ht="15.75" x14ac:dyDescent="0.25">
      <c r="A15" s="14">
        <v>4</v>
      </c>
      <c r="B15" s="60"/>
      <c r="C15" s="47" t="s">
        <v>30</v>
      </c>
      <c r="D15" s="11">
        <v>4</v>
      </c>
      <c r="E15" s="11">
        <v>5</v>
      </c>
      <c r="F15" s="11">
        <v>4</v>
      </c>
      <c r="G15" s="10">
        <v>4</v>
      </c>
      <c r="H15" s="11">
        <v>5</v>
      </c>
      <c r="I15" s="10">
        <v>4</v>
      </c>
      <c r="J15" s="11"/>
      <c r="K15" s="10"/>
      <c r="L15" s="11"/>
      <c r="M15" s="10"/>
      <c r="N15" s="11"/>
      <c r="O15" s="11"/>
      <c r="P15" s="10"/>
      <c r="Q15" s="11"/>
      <c r="R15" s="11"/>
      <c r="S15" s="11"/>
      <c r="T15" s="54"/>
      <c r="U15" s="12">
        <v>6</v>
      </c>
      <c r="V15" s="12">
        <v>6</v>
      </c>
      <c r="W15" s="13">
        <f t="shared" si="0"/>
        <v>4.75</v>
      </c>
      <c r="X15" s="15"/>
    </row>
    <row r="16" spans="1:27" ht="15.75" x14ac:dyDescent="0.25">
      <c r="A16" s="14">
        <v>5</v>
      </c>
      <c r="B16" s="60"/>
      <c r="C16" s="47" t="s">
        <v>31</v>
      </c>
      <c r="D16" s="11">
        <v>4</v>
      </c>
      <c r="E16" s="11">
        <v>5</v>
      </c>
      <c r="F16" s="11">
        <v>4</v>
      </c>
      <c r="G16" s="10">
        <v>5</v>
      </c>
      <c r="H16" s="11">
        <v>5</v>
      </c>
      <c r="I16" s="10">
        <v>4</v>
      </c>
      <c r="J16" s="11"/>
      <c r="K16" s="10"/>
      <c r="L16" s="11"/>
      <c r="M16" s="10"/>
      <c r="N16" s="11"/>
      <c r="O16" s="11"/>
      <c r="P16" s="10"/>
      <c r="Q16" s="11"/>
      <c r="R16" s="11"/>
      <c r="S16" s="11"/>
      <c r="T16" s="54"/>
      <c r="U16" s="16">
        <v>14</v>
      </c>
      <c r="V16" s="17">
        <v>14</v>
      </c>
      <c r="W16" s="13">
        <f t="shared" si="0"/>
        <v>6.875</v>
      </c>
      <c r="X16" s="15" t="s">
        <v>56</v>
      </c>
    </row>
    <row r="17" spans="1:24" ht="15.75" x14ac:dyDescent="0.25">
      <c r="A17" s="14">
        <v>6</v>
      </c>
      <c r="B17" s="60"/>
      <c r="C17" s="47" t="s">
        <v>32</v>
      </c>
      <c r="D17" s="11">
        <v>4</v>
      </c>
      <c r="E17" s="11">
        <v>5</v>
      </c>
      <c r="F17" s="11">
        <v>3</v>
      </c>
      <c r="G17" s="10">
        <v>4</v>
      </c>
      <c r="H17" s="11">
        <v>3</v>
      </c>
      <c r="I17" s="10">
        <v>3</v>
      </c>
      <c r="J17" s="11"/>
      <c r="K17" s="10"/>
      <c r="L17" s="11"/>
      <c r="M17" s="10"/>
      <c r="N17" s="11"/>
      <c r="O17" s="11"/>
      <c r="P17" s="10"/>
      <c r="Q17" s="11"/>
      <c r="R17" s="11"/>
      <c r="S17" s="11"/>
      <c r="T17" s="54"/>
      <c r="U17" s="16">
        <v>38</v>
      </c>
      <c r="V17" s="17">
        <v>38</v>
      </c>
      <c r="W17" s="13">
        <f t="shared" si="0"/>
        <v>12.25</v>
      </c>
      <c r="X17" s="15"/>
    </row>
    <row r="18" spans="1:24" ht="15.75" x14ac:dyDescent="0.25">
      <c r="A18" s="14">
        <v>7</v>
      </c>
      <c r="B18" s="60"/>
      <c r="C18" s="47" t="s">
        <v>33</v>
      </c>
      <c r="D18" s="11">
        <v>4</v>
      </c>
      <c r="E18" s="11">
        <v>5</v>
      </c>
      <c r="F18" s="11">
        <v>3</v>
      </c>
      <c r="G18" s="10">
        <v>4</v>
      </c>
      <c r="H18" s="11">
        <v>5</v>
      </c>
      <c r="I18" s="10">
        <v>0</v>
      </c>
      <c r="J18" s="11"/>
      <c r="K18" s="10"/>
      <c r="L18" s="11"/>
      <c r="M18" s="10"/>
      <c r="N18" s="11"/>
      <c r="O18" s="11"/>
      <c r="P18" s="10"/>
      <c r="Q18" s="11"/>
      <c r="R18" s="11"/>
      <c r="S18" s="11"/>
      <c r="T18" s="54"/>
      <c r="U18" s="16">
        <v>6</v>
      </c>
      <c r="V18" s="17">
        <v>6</v>
      </c>
      <c r="W18" s="13">
        <f t="shared" si="0"/>
        <v>4.125</v>
      </c>
      <c r="X18" s="15"/>
    </row>
    <row r="19" spans="1:24" ht="15.75" x14ac:dyDescent="0.25">
      <c r="A19" s="14">
        <v>8</v>
      </c>
      <c r="B19" s="60"/>
      <c r="C19" s="47" t="s">
        <v>34</v>
      </c>
      <c r="D19" s="11">
        <v>3</v>
      </c>
      <c r="E19" s="11">
        <v>5</v>
      </c>
      <c r="F19" s="11">
        <v>3</v>
      </c>
      <c r="G19" s="10">
        <v>0</v>
      </c>
      <c r="H19" s="11">
        <v>3</v>
      </c>
      <c r="I19" s="10">
        <v>3</v>
      </c>
      <c r="J19" s="11"/>
      <c r="K19" s="10"/>
      <c r="L19" s="11"/>
      <c r="M19" s="10"/>
      <c r="N19" s="11"/>
      <c r="O19" s="11"/>
      <c r="P19" s="11"/>
      <c r="Q19" s="11"/>
      <c r="R19" s="11"/>
      <c r="S19" s="11"/>
      <c r="T19" s="54"/>
      <c r="U19" s="16">
        <v>50</v>
      </c>
      <c r="V19" s="17">
        <v>50</v>
      </c>
      <c r="W19" s="13">
        <f t="shared" si="0"/>
        <v>14.625</v>
      </c>
      <c r="X19" s="15"/>
    </row>
    <row r="20" spans="1:24" ht="18" customHeight="1" x14ac:dyDescent="0.25">
      <c r="A20" s="14">
        <v>9</v>
      </c>
      <c r="B20" s="60"/>
      <c r="C20" s="47" t="s">
        <v>35</v>
      </c>
      <c r="D20" s="11">
        <v>4</v>
      </c>
      <c r="E20" s="11">
        <v>5</v>
      </c>
      <c r="F20" s="11">
        <v>4</v>
      </c>
      <c r="G20" s="10">
        <v>4</v>
      </c>
      <c r="H20" s="11">
        <v>4</v>
      </c>
      <c r="I20" s="10">
        <v>4</v>
      </c>
      <c r="J20" s="11"/>
      <c r="K20" s="10"/>
      <c r="L20" s="11"/>
      <c r="M20" s="10"/>
      <c r="N20" s="11"/>
      <c r="O20" s="11"/>
      <c r="P20" s="11"/>
      <c r="Q20" s="11"/>
      <c r="R20" s="11"/>
      <c r="S20" s="11"/>
      <c r="T20" s="54"/>
      <c r="U20" s="16">
        <v>8</v>
      </c>
      <c r="V20" s="17">
        <v>8</v>
      </c>
      <c r="W20" s="13">
        <f t="shared" si="0"/>
        <v>5.125</v>
      </c>
      <c r="X20" s="15"/>
    </row>
    <row r="21" spans="1:24" ht="15.75" x14ac:dyDescent="0.25">
      <c r="A21" s="14">
        <v>10</v>
      </c>
      <c r="B21" s="18"/>
      <c r="C21" s="47" t="s">
        <v>36</v>
      </c>
      <c r="D21" s="10">
        <v>3</v>
      </c>
      <c r="E21" s="11">
        <v>5</v>
      </c>
      <c r="F21" s="11">
        <v>3</v>
      </c>
      <c r="G21" s="10">
        <v>3</v>
      </c>
      <c r="H21" s="11">
        <v>2</v>
      </c>
      <c r="I21" s="11">
        <v>3</v>
      </c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54"/>
      <c r="U21" s="16">
        <v>62</v>
      </c>
      <c r="V21" s="17">
        <v>62</v>
      </c>
      <c r="W21" s="13">
        <f t="shared" si="0"/>
        <v>17.875</v>
      </c>
      <c r="X21" s="15"/>
    </row>
    <row r="22" spans="1:24" ht="15.75" x14ac:dyDescent="0.25">
      <c r="A22" s="14">
        <v>11</v>
      </c>
      <c r="B22" s="60"/>
      <c r="C22" s="19" t="s">
        <v>37</v>
      </c>
      <c r="D22" s="10">
        <v>4</v>
      </c>
      <c r="E22" s="11">
        <v>5</v>
      </c>
      <c r="F22" s="11">
        <v>4</v>
      </c>
      <c r="G22" s="10">
        <v>0</v>
      </c>
      <c r="H22" s="11">
        <v>5</v>
      </c>
      <c r="I22" s="11">
        <v>4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54"/>
      <c r="U22" s="16">
        <v>18</v>
      </c>
      <c r="V22" s="17">
        <v>18</v>
      </c>
      <c r="W22" s="13">
        <f t="shared" si="0"/>
        <v>7.25</v>
      </c>
      <c r="X22" s="15"/>
    </row>
    <row r="23" spans="1:24" ht="15.75" x14ac:dyDescent="0.25">
      <c r="A23" s="14">
        <v>12</v>
      </c>
      <c r="B23" s="60"/>
      <c r="C23" s="47" t="s">
        <v>38</v>
      </c>
      <c r="D23" s="10">
        <v>3</v>
      </c>
      <c r="E23" s="11">
        <v>5</v>
      </c>
      <c r="F23" s="11">
        <v>3</v>
      </c>
      <c r="G23" s="10">
        <v>0</v>
      </c>
      <c r="H23" s="11">
        <v>3</v>
      </c>
      <c r="I23" s="11">
        <v>4</v>
      </c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54"/>
      <c r="U23" s="16">
        <v>40</v>
      </c>
      <c r="V23" s="17">
        <v>40</v>
      </c>
      <c r="W23" s="13">
        <f t="shared" si="0"/>
        <v>12.25</v>
      </c>
      <c r="X23" s="15"/>
    </row>
    <row r="24" spans="1:24" ht="15.75" x14ac:dyDescent="0.25">
      <c r="A24" s="14">
        <v>13</v>
      </c>
      <c r="B24" s="60"/>
      <c r="C24" s="47" t="s">
        <v>39</v>
      </c>
      <c r="D24" s="10">
        <v>3</v>
      </c>
      <c r="E24" s="11">
        <v>5</v>
      </c>
      <c r="F24" s="11">
        <v>3</v>
      </c>
      <c r="G24" s="10">
        <v>3</v>
      </c>
      <c r="H24" s="11">
        <v>3</v>
      </c>
      <c r="I24" s="11">
        <v>3</v>
      </c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54"/>
      <c r="U24" s="16">
        <v>10</v>
      </c>
      <c r="V24" s="17">
        <v>10</v>
      </c>
      <c r="W24" s="13">
        <f>IF(COUNTIF(D24:V24,"")=16,"",AVERAGE(D24:V24))</f>
        <v>5</v>
      </c>
      <c r="X24" s="15"/>
    </row>
    <row r="25" spans="1:24" ht="15.75" x14ac:dyDescent="0.25">
      <c r="A25" s="14">
        <v>14</v>
      </c>
      <c r="B25" s="18"/>
      <c r="C25" s="47" t="s">
        <v>40</v>
      </c>
      <c r="D25" s="10">
        <v>5</v>
      </c>
      <c r="E25" s="11">
        <v>5</v>
      </c>
      <c r="F25" s="11">
        <v>5</v>
      </c>
      <c r="G25" s="10">
        <v>4</v>
      </c>
      <c r="H25" s="11">
        <v>5</v>
      </c>
      <c r="I25" s="11">
        <v>5</v>
      </c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54"/>
      <c r="U25" s="16">
        <v>10</v>
      </c>
      <c r="V25" s="17">
        <v>10</v>
      </c>
      <c r="W25" s="13">
        <f>IF(COUNTIF(D25:V25,"")=16,"",AVERAGE(D25:V25))</f>
        <v>6.125</v>
      </c>
      <c r="X25" s="15" t="s">
        <v>56</v>
      </c>
    </row>
    <row r="26" spans="1:24" ht="15.75" x14ac:dyDescent="0.25">
      <c r="A26" s="14">
        <v>15</v>
      </c>
      <c r="B26" s="18"/>
      <c r="C26" s="61" t="s">
        <v>41</v>
      </c>
      <c r="D26" s="10">
        <v>4</v>
      </c>
      <c r="E26" s="11">
        <v>5</v>
      </c>
      <c r="F26" s="11">
        <v>4</v>
      </c>
      <c r="G26" s="10">
        <v>4</v>
      </c>
      <c r="H26" s="11">
        <v>5</v>
      </c>
      <c r="I26" s="11">
        <v>4</v>
      </c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54"/>
      <c r="U26" s="16">
        <v>8</v>
      </c>
      <c r="V26" s="17">
        <v>8</v>
      </c>
      <c r="W26" s="13">
        <f>IF(COUNTIF(D26:V26,"")=16,"",AVERAGE(D26:V26))</f>
        <v>5.25</v>
      </c>
      <c r="X26" s="15" t="s">
        <v>55</v>
      </c>
    </row>
    <row r="27" spans="1:24" ht="15.75" x14ac:dyDescent="0.25">
      <c r="A27" s="14">
        <v>16</v>
      </c>
      <c r="B27" s="18"/>
      <c r="C27" s="61" t="s">
        <v>42</v>
      </c>
      <c r="D27" s="10">
        <v>5</v>
      </c>
      <c r="E27" s="11">
        <v>5</v>
      </c>
      <c r="F27" s="11">
        <v>5</v>
      </c>
      <c r="G27" s="10">
        <v>4</v>
      </c>
      <c r="H27" s="11">
        <v>4</v>
      </c>
      <c r="I27" s="11">
        <v>5</v>
      </c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54"/>
      <c r="U27" s="16">
        <v>12</v>
      </c>
      <c r="V27" s="17">
        <v>12</v>
      </c>
      <c r="W27" s="13">
        <f t="shared" si="0"/>
        <v>6.5</v>
      </c>
      <c r="X27" s="15" t="s">
        <v>55</v>
      </c>
    </row>
    <row r="28" spans="1:24" ht="15.75" x14ac:dyDescent="0.25">
      <c r="A28" s="14">
        <v>17</v>
      </c>
      <c r="B28" s="18"/>
      <c r="C28" s="19" t="s">
        <v>43</v>
      </c>
      <c r="D28" s="10">
        <v>3</v>
      </c>
      <c r="E28" s="11">
        <v>5</v>
      </c>
      <c r="F28" s="11">
        <v>3</v>
      </c>
      <c r="G28" s="10">
        <v>0</v>
      </c>
      <c r="H28" s="11">
        <v>3</v>
      </c>
      <c r="I28" s="11">
        <v>3</v>
      </c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54"/>
      <c r="U28" s="16">
        <v>38</v>
      </c>
      <c r="V28" s="17">
        <v>38</v>
      </c>
      <c r="W28" s="13">
        <f t="shared" si="0"/>
        <v>11.625</v>
      </c>
      <c r="X28" s="15"/>
    </row>
    <row r="29" spans="1:24" ht="15" customHeight="1" x14ac:dyDescent="0.25">
      <c r="A29" s="14">
        <v>18</v>
      </c>
      <c r="B29" s="18"/>
      <c r="C29" s="62" t="s">
        <v>44</v>
      </c>
      <c r="D29" s="10">
        <v>4</v>
      </c>
      <c r="E29" s="11">
        <v>5</v>
      </c>
      <c r="F29" s="11">
        <v>4</v>
      </c>
      <c r="G29" s="10">
        <v>4</v>
      </c>
      <c r="H29" s="11">
        <v>5</v>
      </c>
      <c r="I29" s="11">
        <v>4</v>
      </c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54"/>
      <c r="U29" s="16">
        <v>10</v>
      </c>
      <c r="V29" s="17">
        <v>10</v>
      </c>
      <c r="W29" s="13">
        <f t="shared" si="0"/>
        <v>5.75</v>
      </c>
      <c r="X29" s="15" t="s">
        <v>55</v>
      </c>
    </row>
    <row r="30" spans="1:24" ht="16.5" customHeight="1" x14ac:dyDescent="0.25">
      <c r="A30" s="14">
        <v>19</v>
      </c>
      <c r="B30" s="18"/>
      <c r="C30" s="62" t="s">
        <v>45</v>
      </c>
      <c r="D30" s="10">
        <v>0</v>
      </c>
      <c r="E30" s="11">
        <v>0</v>
      </c>
      <c r="F30" s="11">
        <v>0</v>
      </c>
      <c r="G30" s="10">
        <v>0</v>
      </c>
      <c r="H30" s="11">
        <v>4</v>
      </c>
      <c r="I30" s="11">
        <v>0</v>
      </c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54"/>
      <c r="U30" s="16">
        <v>84</v>
      </c>
      <c r="V30" s="17">
        <v>84</v>
      </c>
      <c r="W30" s="13">
        <f t="shared" si="0"/>
        <v>21.5</v>
      </c>
      <c r="X30" s="15"/>
    </row>
    <row r="31" spans="1:24" ht="15.75" x14ac:dyDescent="0.25">
      <c r="A31" s="14"/>
      <c r="C31" s="19"/>
      <c r="D31" s="10"/>
      <c r="E31" s="11"/>
      <c r="F31" s="11"/>
      <c r="G31" s="10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54"/>
      <c r="U31" s="16"/>
      <c r="V31" s="17"/>
      <c r="W31" s="13" t="e">
        <f t="shared" si="0"/>
        <v>#DIV/0!</v>
      </c>
      <c r="X31" s="15"/>
    </row>
    <row r="32" spans="1:24" ht="15.75" x14ac:dyDescent="0.25">
      <c r="A32" s="14"/>
      <c r="B32" s="18"/>
      <c r="C32" s="19"/>
      <c r="D32" s="10"/>
      <c r="E32" s="11"/>
      <c r="F32" s="11"/>
      <c r="G32" s="10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54"/>
      <c r="U32" s="16"/>
      <c r="V32" s="17"/>
      <c r="W32" s="13" t="str">
        <f t="shared" ref="W32:W33" si="1">IF(COUNTIF(D32:S32,"")=16,"",AVERAGE(D32:S32))</f>
        <v/>
      </c>
      <c r="X32" s="15"/>
    </row>
    <row r="33" spans="1:28" ht="16.5" thickBot="1" x14ac:dyDescent="0.3">
      <c r="A33" s="14"/>
      <c r="B33" s="20"/>
      <c r="C33" s="21"/>
      <c r="D33" s="10"/>
      <c r="E33" s="11"/>
      <c r="F33" s="11"/>
      <c r="G33" s="10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55"/>
      <c r="U33" s="22"/>
      <c r="V33" s="23"/>
      <c r="W33" s="13" t="str">
        <f t="shared" si="1"/>
        <v/>
      </c>
      <c r="X33" s="24"/>
    </row>
    <row r="34" spans="1:28" ht="16.5" thickBot="1" x14ac:dyDescent="0.3">
      <c r="A34" s="88" t="s">
        <v>13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56"/>
      <c r="U34" s="25">
        <f>IF(COUNTIF(U12:U33,"")=35,"",SUM(U12:U33))</f>
        <v>472</v>
      </c>
      <c r="V34" s="25">
        <f>IF(COUNTIF(V12:V33,"")=35,"",SUM(V12:V33))</f>
        <v>472</v>
      </c>
      <c r="W34" s="25" t="e">
        <f>IF(COUNTIF(W12:W33,"")=35,"",AVERAGE(W12:W33))</f>
        <v>#DIV/0!</v>
      </c>
      <c r="X34" s="26"/>
    </row>
    <row r="35" spans="1:28" ht="16.5" thickBot="1" x14ac:dyDescent="0.3">
      <c r="A35" s="90" t="s">
        <v>14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52"/>
      <c r="U35" s="27"/>
      <c r="V35" s="25">
        <f>IF(COUNTIF(V12:V33,"")=35,"",AVERAGE(V12:V33))</f>
        <v>24.842105263157894</v>
      </c>
      <c r="W35" s="28"/>
      <c r="X35" s="29"/>
    </row>
    <row r="36" spans="1:28" ht="16.5" thickBot="1" x14ac:dyDescent="0.3">
      <c r="A36" s="92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57"/>
      <c r="U36" s="93" t="s">
        <v>15</v>
      </c>
      <c r="V36" s="94"/>
      <c r="W36" s="94"/>
      <c r="X36" s="95"/>
    </row>
    <row r="37" spans="1:28" ht="16.5" thickBot="1" x14ac:dyDescent="0.3">
      <c r="A37" s="96" t="s">
        <v>16</v>
      </c>
      <c r="B37" s="97"/>
      <c r="C37" s="98"/>
      <c r="D37" s="30">
        <f>IF(COUNTIF(D12:D30,"")=40,"",(((SUMIF(D12:D30,"=4")/4)+(SUMIF(D12:D30,"=5")/5))/COUNT(D12:D30))*100)</f>
        <v>57.894736842105267</v>
      </c>
      <c r="E37" s="30">
        <f t="shared" ref="E37:S37" si="2">IF(COUNTIF(E12:E30,"")=40,"",(((SUMIF(E12:E30,"=4")/4)+(SUMIF(E12:E30,"=5")/5))/COUNT(E12:E30))*100)</f>
        <v>94.73684210526315</v>
      </c>
      <c r="F37" s="30">
        <f t="shared" si="2"/>
        <v>47.368421052631575</v>
      </c>
      <c r="G37" s="30">
        <f t="shared" si="2"/>
        <v>63.157894736842103</v>
      </c>
      <c r="H37" s="30">
        <f t="shared" si="2"/>
        <v>63.157894736842103</v>
      </c>
      <c r="I37" s="30">
        <f t="shared" si="2"/>
        <v>63.157894736842103</v>
      </c>
      <c r="J37" s="30" t="e">
        <f t="shared" si="2"/>
        <v>#DIV/0!</v>
      </c>
      <c r="K37" s="30" t="e">
        <f t="shared" si="2"/>
        <v>#DIV/0!</v>
      </c>
      <c r="L37" s="30" t="e">
        <f t="shared" si="2"/>
        <v>#DIV/0!</v>
      </c>
      <c r="M37" s="30" t="e">
        <f t="shared" si="2"/>
        <v>#DIV/0!</v>
      </c>
      <c r="N37" s="30" t="e">
        <f t="shared" si="2"/>
        <v>#DIV/0!</v>
      </c>
      <c r="O37" s="30" t="e">
        <f t="shared" si="2"/>
        <v>#DIV/0!</v>
      </c>
      <c r="P37" s="30" t="e">
        <f t="shared" si="2"/>
        <v>#DIV/0!</v>
      </c>
      <c r="Q37" s="30" t="e">
        <f t="shared" si="2"/>
        <v>#DIV/0!</v>
      </c>
      <c r="R37" s="30" t="e">
        <f t="shared" si="2"/>
        <v>#DIV/0!</v>
      </c>
      <c r="S37" s="30" t="e">
        <f t="shared" si="2"/>
        <v>#DIV/0!</v>
      </c>
      <c r="T37" s="58"/>
      <c r="U37" s="99" t="s">
        <v>17</v>
      </c>
      <c r="V37" s="100"/>
      <c r="W37" s="101" t="e">
        <f>IF(COUNTIF(D37:S37,"")=15,"",AVERAGE(D37:S37))</f>
        <v>#DIV/0!</v>
      </c>
      <c r="X37" s="102"/>
    </row>
    <row r="38" spans="1:28" ht="16.5" thickBot="1" x14ac:dyDescent="0.3">
      <c r="A38" s="96" t="s">
        <v>18</v>
      </c>
      <c r="B38" s="97"/>
      <c r="C38" s="98"/>
      <c r="D38" s="31">
        <f>IF(COUNTIF(D12:D30,"")=40,"",(((SUMIF(D12:D30,"=4")/4)+(SUMIF(D12:D30,"=5")/5)+(SUMIF(D12:D30,"=3")/3))/COUNT(D12:D30))*100)</f>
        <v>94.73684210526315</v>
      </c>
      <c r="E38" s="31">
        <f t="shared" ref="E38:S38" si="3">IF(COUNTIF(E12:E30,"")=40,"",(((SUMIF(E12:E30,"=4")/4)+(SUMIF(E12:E30,"=5")/5)+(SUMIF(E12:E30,"=3")/3))/COUNT(E12:E30))*100)</f>
        <v>94.73684210526315</v>
      </c>
      <c r="F38" s="31">
        <f t="shared" si="3"/>
        <v>94.73684210526315</v>
      </c>
      <c r="G38" s="31">
        <f t="shared" si="3"/>
        <v>73.68421052631578</v>
      </c>
      <c r="H38" s="31">
        <f t="shared" si="3"/>
        <v>94.73684210526315</v>
      </c>
      <c r="I38" s="31">
        <f t="shared" si="3"/>
        <v>89.473684210526315</v>
      </c>
      <c r="J38" s="31" t="e">
        <f t="shared" si="3"/>
        <v>#DIV/0!</v>
      </c>
      <c r="K38" s="31" t="e">
        <f t="shared" si="3"/>
        <v>#DIV/0!</v>
      </c>
      <c r="L38" s="31" t="e">
        <f t="shared" si="3"/>
        <v>#DIV/0!</v>
      </c>
      <c r="M38" s="31" t="e">
        <f t="shared" si="3"/>
        <v>#DIV/0!</v>
      </c>
      <c r="N38" s="31" t="e">
        <f t="shared" si="3"/>
        <v>#DIV/0!</v>
      </c>
      <c r="O38" s="31" t="e">
        <f t="shared" si="3"/>
        <v>#DIV/0!</v>
      </c>
      <c r="P38" s="31" t="e">
        <f t="shared" si="3"/>
        <v>#DIV/0!</v>
      </c>
      <c r="Q38" s="31" t="e">
        <f t="shared" si="3"/>
        <v>#DIV/0!</v>
      </c>
      <c r="R38" s="31" t="e">
        <f t="shared" si="3"/>
        <v>#DIV/0!</v>
      </c>
      <c r="S38" s="31" t="e">
        <f t="shared" si="3"/>
        <v>#DIV/0!</v>
      </c>
      <c r="T38" s="59"/>
      <c r="U38" s="103" t="s">
        <v>19</v>
      </c>
      <c r="V38" s="104"/>
      <c r="W38" s="101" t="e">
        <f>IF(COUNTIF(D38:S38,"")=15,"",AVERAGE(D38:S38))</f>
        <v>#DIV/0!</v>
      </c>
      <c r="X38" s="102"/>
    </row>
    <row r="39" spans="1:28" ht="15.75" x14ac:dyDescent="0.25">
      <c r="A39" s="32"/>
      <c r="D39" s="33"/>
    </row>
    <row r="40" spans="1:28" ht="15.75" x14ac:dyDescent="0.25">
      <c r="A40" s="32" t="s">
        <v>20</v>
      </c>
      <c r="B40" s="63" t="s">
        <v>57</v>
      </c>
      <c r="C40" s="34">
        <v>20</v>
      </c>
      <c r="D40" s="64">
        <v>26</v>
      </c>
      <c r="E40" s="32" t="s">
        <v>21</v>
      </c>
      <c r="G40" s="35"/>
      <c r="H40" s="35"/>
      <c r="I40" s="35"/>
      <c r="J40" s="68" t="s">
        <v>22</v>
      </c>
      <c r="K40" s="68"/>
      <c r="L40" s="68"/>
      <c r="M40" s="68"/>
      <c r="N40" s="105"/>
      <c r="O40" s="105"/>
      <c r="P40" s="105"/>
      <c r="Q40" s="105"/>
      <c r="R40" s="38"/>
      <c r="S40" s="106" t="s">
        <v>46</v>
      </c>
      <c r="T40" s="106"/>
      <c r="U40" s="106"/>
      <c r="V40" s="106"/>
      <c r="W40" s="106"/>
      <c r="AB40" s="35"/>
    </row>
    <row r="41" spans="1:28" ht="15.75" x14ac:dyDescent="0.25">
      <c r="A41" s="32"/>
      <c r="B41" s="36"/>
      <c r="C41" s="36"/>
      <c r="D41" s="34"/>
      <c r="E41" s="32"/>
      <c r="G41" s="35"/>
      <c r="H41" s="35"/>
      <c r="I41" s="35"/>
      <c r="J41" s="37"/>
      <c r="K41" s="37"/>
      <c r="L41" s="37"/>
      <c r="M41" s="37"/>
      <c r="N41" s="38"/>
      <c r="O41" s="38"/>
      <c r="P41" s="38"/>
      <c r="Q41" s="38"/>
      <c r="R41" s="38"/>
      <c r="S41" s="32"/>
      <c r="T41" s="32"/>
      <c r="U41" s="32"/>
      <c r="V41" s="32"/>
      <c r="AB41" s="35"/>
    </row>
    <row r="42" spans="1:28" ht="15.75" x14ac:dyDescent="0.25">
      <c r="A42" s="32" t="s">
        <v>20</v>
      </c>
      <c r="B42" s="39" t="s">
        <v>58</v>
      </c>
      <c r="C42" s="34">
        <v>20</v>
      </c>
      <c r="D42" s="40">
        <v>26</v>
      </c>
      <c r="E42" s="32" t="s">
        <v>21</v>
      </c>
      <c r="G42" s="35"/>
      <c r="H42" s="35"/>
      <c r="I42" s="35"/>
      <c r="J42" s="68" t="s">
        <v>47</v>
      </c>
      <c r="K42" s="68"/>
      <c r="L42" s="68"/>
      <c r="M42" s="68"/>
      <c r="N42" s="105"/>
      <c r="O42" s="105"/>
      <c r="P42" s="105"/>
      <c r="Q42" s="105"/>
      <c r="R42" s="38"/>
      <c r="S42" s="106" t="s">
        <v>25</v>
      </c>
      <c r="T42" s="106"/>
      <c r="U42" s="106"/>
      <c r="V42" s="106"/>
      <c r="W42" s="106"/>
      <c r="AB42" s="35"/>
    </row>
    <row r="43" spans="1:28" ht="15.75" x14ac:dyDescent="0.25">
      <c r="A43" s="35"/>
      <c r="B43" s="32" t="s">
        <v>23</v>
      </c>
      <c r="C43" s="32"/>
      <c r="D43" s="35"/>
      <c r="E43" s="35"/>
      <c r="G43" s="35"/>
      <c r="H43" s="35"/>
      <c r="I43" s="35"/>
      <c r="J43" s="35"/>
      <c r="K43" s="35"/>
      <c r="L43" s="35"/>
      <c r="M43" s="35"/>
    </row>
    <row r="44" spans="1:28" ht="15.75" x14ac:dyDescent="0.25">
      <c r="A44" s="35"/>
      <c r="B44" s="107" t="s">
        <v>24</v>
      </c>
      <c r="C44" s="108"/>
      <c r="D44" s="108"/>
      <c r="E44" s="108"/>
      <c r="F44" s="109"/>
      <c r="G44" s="41"/>
      <c r="H44" s="41"/>
      <c r="I44" s="41"/>
      <c r="J44" s="41"/>
      <c r="K44" s="41"/>
      <c r="L44" s="41"/>
      <c r="M44" s="41"/>
      <c r="N44" s="42"/>
      <c r="O44" s="42"/>
      <c r="P44" s="42"/>
    </row>
    <row r="45" spans="1:28" ht="15.75" x14ac:dyDescent="0.25">
      <c r="A45" s="35"/>
      <c r="B45" s="110"/>
      <c r="C45" s="110"/>
      <c r="D45" s="111"/>
      <c r="E45" s="35"/>
      <c r="F45" s="35"/>
      <c r="G45" s="35"/>
      <c r="H45" s="35"/>
      <c r="I45" s="35"/>
      <c r="J45" s="35"/>
      <c r="K45" s="35"/>
      <c r="L45" s="35"/>
      <c r="M45" s="35"/>
    </row>
    <row r="46" spans="1:28" ht="15.75" x14ac:dyDescent="0.25">
      <c r="B46" s="33"/>
      <c r="C46" s="33"/>
      <c r="D46" s="43"/>
    </row>
  </sheetData>
  <sheetProtection formatCells="0"/>
  <mergeCells count="34">
    <mergeCell ref="J42:M42"/>
    <mergeCell ref="N42:Q42"/>
    <mergeCell ref="S42:W42"/>
    <mergeCell ref="B44:F44"/>
    <mergeCell ref="B45:D45"/>
    <mergeCell ref="A38:C38"/>
    <mergeCell ref="U38:V38"/>
    <mergeCell ref="W38:X38"/>
    <mergeCell ref="J40:M40"/>
    <mergeCell ref="N40:Q40"/>
    <mergeCell ref="S40:W40"/>
    <mergeCell ref="A34:S34"/>
    <mergeCell ref="A35:S35"/>
    <mergeCell ref="A36:S36"/>
    <mergeCell ref="U36:X36"/>
    <mergeCell ref="A37:C37"/>
    <mergeCell ref="U37:V37"/>
    <mergeCell ref="W37:X37"/>
    <mergeCell ref="A6:X6"/>
    <mergeCell ref="J7:L7"/>
    <mergeCell ref="M7:S7"/>
    <mergeCell ref="A9:A10"/>
    <mergeCell ref="B9:B10"/>
    <mergeCell ref="C9:C10"/>
    <mergeCell ref="D9:S9"/>
    <mergeCell ref="U9:V9"/>
    <mergeCell ref="W9:W10"/>
    <mergeCell ref="X9:X10"/>
    <mergeCell ref="A1:X1"/>
    <mergeCell ref="A2:X2"/>
    <mergeCell ref="A3:X3"/>
    <mergeCell ref="A4:X4"/>
    <mergeCell ref="H5:O5"/>
    <mergeCell ref="P5:Q5"/>
  </mergeCells>
  <conditionalFormatting sqref="K12:K13 G12:J14 L12:N14 G15:N20 D12:F20 O12:O20 P12:T26 D27:T33">
    <cfRule type="cellIs" dxfId="2" priority="21" operator="between">
      <formula>3</formula>
      <formula>5</formula>
    </cfRule>
  </conditionalFormatting>
  <conditionalFormatting sqref="D21:O26">
    <cfRule type="cellIs" dxfId="1" priority="20" operator="between">
      <formula>3</formula>
      <formula>5</formula>
    </cfRule>
  </conditionalFormatting>
  <conditionalFormatting sqref="K14">
    <cfRule type="cellIs" dxfId="0" priority="8" operator="between">
      <formula>3</formula>
      <formula>5</formula>
    </cfRule>
  </conditionalFormatting>
  <pageMargins left="0.23622047244094491" right="0.23622047244094491" top="0.23622047244094491" bottom="0.2362204724409449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семестр</vt:lpstr>
    </vt:vector>
  </TitlesOfParts>
  <Company>ВСТ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uskova</dc:creator>
  <cp:lastModifiedBy>Dima</cp:lastModifiedBy>
  <cp:lastPrinted>2026-03-04T20:56:16Z</cp:lastPrinted>
  <dcterms:created xsi:type="dcterms:W3CDTF">2015-01-13T00:37:37Z</dcterms:created>
  <dcterms:modified xsi:type="dcterms:W3CDTF">2026-03-25T23:20:51Z</dcterms:modified>
</cp:coreProperties>
</file>